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9660" windowHeight="4905" tabRatio="401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'BS'!$A$1:$I$61</definedName>
    <definedName name="_xlnm.Print_Area" localSheetId="2">'Notes'!$A$1:$K$156</definedName>
    <definedName name="_xlnm.Print_Area" localSheetId="0">'PL'!$A$1:$J$57</definedName>
  </definedNames>
  <calcPr fullCalcOnLoad="1"/>
</workbook>
</file>

<file path=xl/sharedStrings.xml><?xml version="1.0" encoding="utf-8"?>
<sst xmlns="http://schemas.openxmlformats.org/spreadsheetml/2006/main" count="313" uniqueCount="224">
  <si>
    <t>(Incorporated in Malaysia)</t>
  </si>
  <si>
    <t>RM '000</t>
  </si>
  <si>
    <t>1.</t>
  </si>
  <si>
    <t>(a)</t>
  </si>
  <si>
    <t>(b)</t>
  </si>
  <si>
    <t>2.</t>
  </si>
  <si>
    <t>(c)</t>
  </si>
  <si>
    <t>(d)</t>
  </si>
  <si>
    <t>(e)</t>
  </si>
  <si>
    <t>(f)</t>
  </si>
  <si>
    <t>(g)</t>
  </si>
  <si>
    <t>(h)</t>
  </si>
  <si>
    <t>3.</t>
  </si>
  <si>
    <t>(i)</t>
  </si>
  <si>
    <t>BY ORDER OF THE BOARD</t>
  </si>
  <si>
    <t>ANG JOO SEONG (MIA10160)</t>
  </si>
  <si>
    <t>CHAI CHURN HWA (MAICSA 0811600)</t>
  </si>
  <si>
    <t>Company Secretaries</t>
  </si>
  <si>
    <t>Penang</t>
  </si>
  <si>
    <t>Turnover</t>
  </si>
  <si>
    <t>Investment income</t>
  </si>
  <si>
    <t>Other income including interest income</t>
  </si>
  <si>
    <t>Interest on borrowings</t>
  </si>
  <si>
    <t>Depreciation and amortisation</t>
  </si>
  <si>
    <t>Exceptional Items</t>
  </si>
  <si>
    <t>Share in the results of associated companies</t>
  </si>
  <si>
    <t>Taxation</t>
  </si>
  <si>
    <t>(j)</t>
  </si>
  <si>
    <t>(k)</t>
  </si>
  <si>
    <t>(i)   Extraordinary items</t>
  </si>
  <si>
    <t>(l)</t>
  </si>
  <si>
    <t>CONSOLIDATED BALANCE SHEET</t>
  </si>
  <si>
    <t xml:space="preserve"> </t>
  </si>
  <si>
    <t>RM'000</t>
  </si>
  <si>
    <t>Fixed Assets</t>
  </si>
  <si>
    <t>Investment in Associated Companies</t>
  </si>
  <si>
    <t>Long Term Investment</t>
  </si>
  <si>
    <t>Intangible Assets</t>
  </si>
  <si>
    <t>Current Assets</t>
  </si>
  <si>
    <t xml:space="preserve">        Stocks</t>
  </si>
  <si>
    <t xml:space="preserve">        Trade Debtors</t>
  </si>
  <si>
    <t xml:space="preserve">        Short Term Investments</t>
  </si>
  <si>
    <t xml:space="preserve">        Cash</t>
  </si>
  <si>
    <t>Current Liabilities</t>
  </si>
  <si>
    <t xml:space="preserve">        Short Term Borrowings</t>
  </si>
  <si>
    <t xml:space="preserve">        Trade Creditors</t>
  </si>
  <si>
    <t xml:space="preserve">        Provision for Taxation</t>
  </si>
  <si>
    <t>Shareholders' Fund</t>
  </si>
  <si>
    <t xml:space="preserve">      Share Capital</t>
  </si>
  <si>
    <t xml:space="preserve">      Reserves</t>
  </si>
  <si>
    <t xml:space="preserve">        Share Premium</t>
  </si>
  <si>
    <t xml:space="preserve">        Revaluation Reserve</t>
  </si>
  <si>
    <t xml:space="preserve">        Capital Reserve</t>
  </si>
  <si>
    <t xml:space="preserve">        Statutory Reserve</t>
  </si>
  <si>
    <t xml:space="preserve">        Retained Profit</t>
  </si>
  <si>
    <t>Minority Interests</t>
  </si>
  <si>
    <t>Long Term Borrowings</t>
  </si>
  <si>
    <t>Other Long Term Liabilities</t>
  </si>
  <si>
    <t>Secured</t>
  </si>
  <si>
    <t>Unsecured</t>
  </si>
  <si>
    <t>Bank overdrafts</t>
  </si>
  <si>
    <t>Total Assets</t>
  </si>
  <si>
    <t xml:space="preserve">Manufacturing </t>
  </si>
  <si>
    <t>Trading</t>
  </si>
  <si>
    <t xml:space="preserve">Taxation </t>
  </si>
  <si>
    <t>Taxation comprises:-</t>
  </si>
  <si>
    <t>a)</t>
  </si>
  <si>
    <t>b)</t>
  </si>
  <si>
    <t>Changes in the Composition of the Group</t>
  </si>
  <si>
    <t>Instrument</t>
  </si>
  <si>
    <t>Contract date</t>
  </si>
  <si>
    <t>Foreign currency</t>
  </si>
  <si>
    <t>RM equivalent</t>
  </si>
  <si>
    <t>Terms</t>
  </si>
  <si>
    <t>Material Litigation</t>
  </si>
  <si>
    <t>Quarterly Results Comparison</t>
  </si>
  <si>
    <t>Variance of Actual Profit from Forecast Profit.</t>
  </si>
  <si>
    <t>Dividend</t>
  </si>
  <si>
    <t>NOTES</t>
  </si>
  <si>
    <t xml:space="preserve">            (Incorporated in Malaysia)</t>
  </si>
  <si>
    <t>Year 2000 Compliance</t>
  </si>
  <si>
    <r>
      <t xml:space="preserve">       CHEE WAH CORPORATION BERHAD</t>
    </r>
    <r>
      <rPr>
        <sz val="10"/>
        <rFont val="Arial Narrow"/>
        <family val="2"/>
      </rPr>
      <t>(32250-D)</t>
    </r>
  </si>
  <si>
    <t>Current</t>
  </si>
  <si>
    <t>Preceding Year</t>
  </si>
  <si>
    <t>Year</t>
  </si>
  <si>
    <t>Corresponding</t>
  </si>
  <si>
    <t>Quarter</t>
  </si>
  <si>
    <t>To Date</t>
  </si>
  <si>
    <t>Period</t>
  </si>
  <si>
    <t>(iii) Extraordinary items attributable to members of the company</t>
  </si>
  <si>
    <r>
      <t xml:space="preserve">CHEE WAH CORPORATION BERHAD </t>
    </r>
    <r>
      <rPr>
        <sz val="10"/>
        <rFont val="Arial Narrow"/>
        <family val="2"/>
      </rPr>
      <t>(32250-D)</t>
    </r>
  </si>
  <si>
    <t>As At End Of</t>
  </si>
  <si>
    <t>Financial Year</t>
  </si>
  <si>
    <t>As At Preceding</t>
  </si>
  <si>
    <t>UNAUDITED</t>
  </si>
  <si>
    <t>AUDITED</t>
  </si>
  <si>
    <t>Accounting Policies</t>
  </si>
  <si>
    <t>Extraordinary Items</t>
  </si>
  <si>
    <t>Corporate Proposals</t>
  </si>
  <si>
    <t>Seasonal Factors</t>
  </si>
  <si>
    <t>Short term borrowings</t>
  </si>
  <si>
    <t>Bills Discounted</t>
  </si>
  <si>
    <t>The accounts of the Group are prepared using the same accounting policies, methods of computation and basis of consolidation</t>
  </si>
  <si>
    <t>as those used in the preparation of the most recent annual financial statements.</t>
  </si>
  <si>
    <t>acquisition or disposal of subsidiaries and long term investments, restructuring and discontinuing operations.</t>
  </si>
  <si>
    <t>30/06/1999</t>
  </si>
  <si>
    <t>(ii)  Less  : minority interests</t>
  </si>
  <si>
    <t xml:space="preserve">        Goodwill on consolidation</t>
  </si>
  <si>
    <t xml:space="preserve">        Deferred expenditures</t>
  </si>
  <si>
    <t>Net Tangible Assets per Share (sen)</t>
  </si>
  <si>
    <t>Group borrowings are as follows:-</t>
  </si>
  <si>
    <t xml:space="preserve">         Amount(in Thousand)</t>
  </si>
  <si>
    <t xml:space="preserve">                As at 30/06/1999</t>
  </si>
  <si>
    <t xml:space="preserve">       Individual Quarter</t>
  </si>
  <si>
    <t xml:space="preserve">         Cumulative Quarter</t>
  </si>
  <si>
    <t>N/A</t>
  </si>
  <si>
    <t>(Under)/over provision in prior year</t>
  </si>
  <si>
    <t>(ii) Minority interests</t>
  </si>
  <si>
    <t>Net Current Assets</t>
  </si>
  <si>
    <t>Operating profit before interest on borrowings, depreciation and</t>
  </si>
  <si>
    <t>amortisation, exceptional items, income tax, minority interests and</t>
  </si>
  <si>
    <t>extraordinary items.</t>
  </si>
  <si>
    <t>Operating profit after  interest on borrowings, depreciation and</t>
  </si>
  <si>
    <t>amortisation and exceptional items but before income tax, minority</t>
  </si>
  <si>
    <t>interests and extraordinary items.</t>
  </si>
  <si>
    <t>Profit before taxation, minority interests and extraordinary items</t>
  </si>
  <si>
    <t>(i)  Profit after taxation before deducting minority interests</t>
  </si>
  <si>
    <t>Profit after taxation attributable to members of the company</t>
  </si>
  <si>
    <t>Profit after taxation and extraordinary items attributable to members</t>
  </si>
  <si>
    <t>of the company</t>
  </si>
  <si>
    <t>Profit Before</t>
  </si>
  <si>
    <t>Letter of Credit - in USD</t>
  </si>
  <si>
    <t>Letter of Credit - in RM</t>
  </si>
  <si>
    <t>Various</t>
  </si>
  <si>
    <t>Sight</t>
  </si>
  <si>
    <t>6 months</t>
  </si>
  <si>
    <t>CONSOLIDATED INCOME STATEMENT</t>
  </si>
  <si>
    <t xml:space="preserve">        Deferred Taxation</t>
  </si>
  <si>
    <t xml:space="preserve">        Hire Purchase Creditors</t>
  </si>
  <si>
    <t>Income tax</t>
  </si>
  <si>
    <t>Based on profit for the period -</t>
  </si>
  <si>
    <t>Deferred tax</t>
  </si>
  <si>
    <t>Revolving credit</t>
  </si>
  <si>
    <t>Export credit refinancing</t>
  </si>
  <si>
    <t>of issue of this quarterly report).</t>
  </si>
  <si>
    <t>Bankers guarantee</t>
  </si>
  <si>
    <t>No interim dividend has been recommended.</t>
  </si>
  <si>
    <t xml:space="preserve">Yearly </t>
  </si>
  <si>
    <t>Trust receipts and Bankers' acceptances</t>
  </si>
  <si>
    <t>Foreign Exchange Forward Contract</t>
  </si>
  <si>
    <t>Exceptional items</t>
  </si>
  <si>
    <t>There were no exceptional items for the financial period under review.</t>
  </si>
  <si>
    <t>There were no extraordinary items for the financial period under review.</t>
  </si>
  <si>
    <t>There were no pre-acquisition profits or losses for the financial period under review.</t>
  </si>
  <si>
    <t>There were no sale of investments or properties for the financial period under review.</t>
  </si>
  <si>
    <t xml:space="preserve">Sale of Investments and/or Properties </t>
  </si>
  <si>
    <t>There were no purchase or disposal of quoted securities for the financial period under review.</t>
  </si>
  <si>
    <t>The Group did not hold any quoted shares at the end of the financial period under review.</t>
  </si>
  <si>
    <t>There were no changes in the composition of the Group for the financial period under review such as business combination,</t>
  </si>
  <si>
    <t>which is not earlier than 7 days from the date of issue of this quarterly report).</t>
  </si>
  <si>
    <t>Due to the nature of its products and the market demand, the Group's turnover is higher in the first and second quarter of each</t>
  </si>
  <si>
    <t>financial year.</t>
  </si>
  <si>
    <t>Group Borrowings</t>
  </si>
  <si>
    <t>Contingent Liabilities</t>
  </si>
  <si>
    <t>Purchase/Disposal of Quoted Securities</t>
  </si>
  <si>
    <t xml:space="preserve">There were no long term borrowings. </t>
  </si>
  <si>
    <t>All borrowings are denominated in Ringgit Malaysia.</t>
  </si>
  <si>
    <t>c)</t>
  </si>
  <si>
    <t>Off Balance Sheet Financial Instruments</t>
  </si>
  <si>
    <t>Segmental Information</t>
  </si>
  <si>
    <t>No geographical analysis has been prepared as the Group's business interest is predominantly located in Malaysia.</t>
  </si>
  <si>
    <t>Review of the Performance of the Company and its Principal Subsidiaries</t>
  </si>
  <si>
    <t>Current Year Prospects</t>
  </si>
  <si>
    <t>The Group did not issue any forecast for the financial period under review.</t>
  </si>
  <si>
    <t>The Malaysian economy is expected to remain stable with the main focus on restoring the investor and consumer's confidence.</t>
  </si>
  <si>
    <t>With this, the Group foresees that the local market demand will increase during the financial year. The Group is confident of</t>
  </si>
  <si>
    <t>capturing the increasing local market demand with its focus on product quality, product development and marketing strategy. At the</t>
  </si>
  <si>
    <t>same time, the Group will also continuously strive to expand its sales to the export market. Barring any unforeseen circumstances,</t>
  </si>
  <si>
    <t>Earnings per share based on 2(j) above:-</t>
  </si>
  <si>
    <t>(ii) Fully diluted (based on 20,435,000 ordinary shares)(sen)</t>
  </si>
  <si>
    <t>Pre-acquisition Profits/(Losses)</t>
  </si>
  <si>
    <t>Changes in Debt and Equity Securities</t>
  </si>
  <si>
    <t>the Group remains confident of performing satisfactorily in the remaining quarters of the financial year ending 30/06/2000.</t>
  </si>
  <si>
    <t>There were no other issuance and repayment of debt and equity securities, share buy backs, share cancellation, shares held as</t>
  </si>
  <si>
    <t>treasury shares and resale of treasury shares during the financial period under review.</t>
  </si>
  <si>
    <t>31/12/1999</t>
  </si>
  <si>
    <t>31/12/1998</t>
  </si>
  <si>
    <t xml:space="preserve">        Other Debtors,Deposits and Prepayments</t>
  </si>
  <si>
    <t xml:space="preserve">        Other Creditors,Accruals and Provisions</t>
  </si>
  <si>
    <t xml:space="preserve">              ordinary shares; 1998 : 18,830,000 ordinary shares)(sen)</t>
  </si>
  <si>
    <t xml:space="preserve">                 As at 31/12/1999</t>
  </si>
  <si>
    <t>earlier than 7 days from the date of issue of this quarterly report).</t>
  </si>
  <si>
    <t>from the date of issue of this quarterly report).</t>
  </si>
  <si>
    <t>By Activity (as at 31/12/1999)</t>
  </si>
  <si>
    <t>(i)  Basic (based on weighted average number of 18,972,000</t>
  </si>
  <si>
    <t>Current portion of term loan</t>
  </si>
  <si>
    <t>There were no corporate proposals which have been announced but not completed as at 14/02/2000( the latest practicable date</t>
  </si>
  <si>
    <t>The contingent liabilities stated below are as at 14/02/2000 ( the latest practicable date which is not earlier than 7 days from the date</t>
  </si>
  <si>
    <t>The financial instruments with off balance sheet risk stated below are as at 14/02/2000 ( the latest practicable date which is not</t>
  </si>
  <si>
    <t>The Group is not engaged in any material litigation as at 14/02/2000 ( the latest practicable date which is not earlier than 7 days</t>
  </si>
  <si>
    <t>USD832</t>
  </si>
  <si>
    <t>USD55</t>
  </si>
  <si>
    <r>
      <t>15</t>
    </r>
    <r>
      <rPr>
        <sz val="6"/>
        <rFont val="Arial Narrow"/>
        <family val="2"/>
      </rPr>
      <t>th</t>
    </r>
    <r>
      <rPr>
        <sz val="10"/>
        <rFont val="Arial Narrow"/>
        <family val="2"/>
      </rPr>
      <t xml:space="preserve"> February 2000</t>
    </r>
  </si>
  <si>
    <t>USD1,577</t>
  </si>
  <si>
    <t>Quarter Ended</t>
  </si>
  <si>
    <t>End</t>
  </si>
  <si>
    <t xml:space="preserve">           Individual Quarter</t>
  </si>
  <si>
    <t xml:space="preserve">                                        Cumulative Quarter</t>
  </si>
  <si>
    <t>During the financial period under review,  the Company issued 3,000 ordinary shares of RM1.00 each at a price of RM1.00 each</t>
  </si>
  <si>
    <t>pursuant to the Company's Employees Share Option Scheme (ESOS).  The date of expiration of the balance of 1,459,000 options</t>
  </si>
  <si>
    <t>granted but not exercised is 21st August 2003.</t>
  </si>
  <si>
    <t>The year to date turnover amounted to RM42.699 million while the  consolidated profit attributable to the shareholders amounted to</t>
  </si>
  <si>
    <t>RM2.254 million. Compared to the preceding year corresponding period's consolidated profit attributable to the shareholders of</t>
  </si>
  <si>
    <t>During the second financial quarter ended 31/12/1999, the Group recorded a turnover of RM21.964 million while the Group's</t>
  </si>
  <si>
    <t>consolidated profit attributable to the shareholders amounted to RM1.372 million as compared to the first financial quarter ended</t>
  </si>
  <si>
    <t>consolidated profit attributable to the shareholders respectively.</t>
  </si>
  <si>
    <t>to monitor its computerised system until the end of February 2000. All the contingency plans are still in place.</t>
  </si>
  <si>
    <t>The Group's  computerised system has proven to be Year 2000 compliant. However, the Group remains cautious and will continue</t>
  </si>
  <si>
    <t>The Board of Directors of CHEE WAH CORPORATION BERHAD is pleased to announce the consolidated results for the financial</t>
  </si>
  <si>
    <t>quarter  ended 31/12/1999(second quarter). The figures have not been audited.</t>
  </si>
  <si>
    <t>There are no comparative figures for the Group's results for individual quarter as the Company did not prepare its consolidated</t>
  </si>
  <si>
    <t>income statement on a quarterly basis in the preceding year's corresponding period.</t>
  </si>
  <si>
    <t>30/09/1999's RM20.735 million and RM0.882 million respectively. These represent a 5.9% and 55.5% increment in turnover and</t>
  </si>
  <si>
    <t>RM0.415 million, this represents a 440% increment. The increase in profitability was due mainly to the improvement in profit margin.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</si>
</sst>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#,##0.0_);\(#,##0.0\)"/>
    <numFmt numFmtId="181" formatCode="0."/>
    <numFmt numFmtId="182" formatCode="_(* #,##0.0_);_(* \(#,##0.0\);_(* &quot;-&quot;??_);_(@_)"/>
    <numFmt numFmtId="183" formatCode="_(* #,##0_);_(* \(#,##0\);_(* &quot;-&quot;??_);_(@_)"/>
    <numFmt numFmtId="184" formatCode="#,##0.0_);[Red]\(#,##0.0\)"/>
    <numFmt numFmtId="185" formatCode="0_)"/>
  </numFmts>
  <fonts count="14">
    <font>
      <sz val="10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u val="single"/>
      <sz val="12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sz val="6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77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left" vertical="center"/>
      <protection/>
    </xf>
    <xf numFmtId="37" fontId="5" fillId="0" borderId="0" xfId="0" applyFont="1" applyAlignment="1">
      <alignment horizontal="left"/>
    </xf>
    <xf numFmtId="37" fontId="5" fillId="0" borderId="0" xfId="0" applyFont="1" applyAlignment="1" applyProtection="1">
      <alignment horizontal="left" vertical="center"/>
      <protection/>
    </xf>
    <xf numFmtId="37" fontId="7" fillId="0" borderId="0" xfId="0" applyFont="1" applyAlignment="1" applyProtection="1">
      <alignment horizontal="centerContinuous" vertical="center"/>
      <protection/>
    </xf>
    <xf numFmtId="37" fontId="5" fillId="0" borderId="0" xfId="0" applyFont="1" applyAlignment="1" applyProtection="1">
      <alignment horizontal="centerContinuous" vertical="center"/>
      <protection/>
    </xf>
    <xf numFmtId="37" fontId="5" fillId="0" borderId="0" xfId="0" applyFont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37" fontId="9" fillId="0" borderId="0" xfId="0" applyFont="1" applyAlignment="1">
      <alignment/>
    </xf>
    <xf numFmtId="37" fontId="9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"/>
      <protection/>
    </xf>
    <xf numFmtId="0" fontId="10" fillId="0" borderId="0" xfId="19" applyFont="1">
      <alignment/>
      <protection/>
    </xf>
    <xf numFmtId="37" fontId="7" fillId="0" borderId="0" xfId="0" applyFont="1" applyAlignment="1" applyProtection="1">
      <alignment/>
      <protection/>
    </xf>
    <xf numFmtId="37" fontId="5" fillId="0" borderId="0" xfId="0" applyFont="1" applyAlignment="1" applyProtection="1" quotePrefix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181" fontId="5" fillId="0" borderId="0" xfId="19" applyNumberFormat="1" applyFont="1" applyAlignment="1">
      <alignment horizontal="left"/>
      <protection/>
    </xf>
    <xf numFmtId="0" fontId="11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0" fontId="5" fillId="0" borderId="0" xfId="19" applyFont="1" applyBorder="1" applyAlignment="1">
      <alignment horizontal="center"/>
      <protection/>
    </xf>
    <xf numFmtId="0" fontId="10" fillId="0" borderId="0" xfId="19" applyFont="1" applyBorder="1" applyAlignment="1">
      <alignment horizontal="left"/>
      <protection/>
    </xf>
    <xf numFmtId="181" fontId="7" fillId="0" borderId="0" xfId="19" applyNumberFormat="1" applyFont="1" applyAlignment="1">
      <alignment horizontal="left"/>
      <protection/>
    </xf>
    <xf numFmtId="0" fontId="7" fillId="0" borderId="0" xfId="19" applyFont="1">
      <alignment/>
      <protection/>
    </xf>
    <xf numFmtId="0" fontId="7" fillId="0" borderId="0" xfId="19" applyFont="1" applyAlignment="1">
      <alignment horizontal="left"/>
      <protection/>
    </xf>
    <xf numFmtId="0" fontId="7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12" fillId="0" borderId="0" xfId="19" applyFont="1" applyAlignment="1">
      <alignment horizontal="right"/>
      <protection/>
    </xf>
    <xf numFmtId="0" fontId="12" fillId="0" borderId="0" xfId="19" applyFont="1" applyAlignment="1">
      <alignment horizontal="center"/>
      <protection/>
    </xf>
    <xf numFmtId="0" fontId="5" fillId="0" borderId="0" xfId="19" applyFont="1" applyBorder="1">
      <alignment/>
      <protection/>
    </xf>
    <xf numFmtId="183" fontId="5" fillId="0" borderId="0" xfId="0" applyNumberFormat="1" applyFont="1" applyAlignment="1">
      <alignment/>
    </xf>
    <xf numFmtId="37" fontId="5" fillId="0" borderId="0" xfId="0" applyFont="1" applyAlignment="1" applyProtection="1">
      <alignment horizontal="centerContinuous"/>
      <protection/>
    </xf>
    <xf numFmtId="38" fontId="5" fillId="0" borderId="0" xfId="19" applyNumberFormat="1" applyFont="1" applyAlignment="1">
      <alignment horizontal="center"/>
      <protection/>
    </xf>
    <xf numFmtId="38" fontId="5" fillId="0" borderId="0" xfId="19" applyNumberFormat="1" applyFont="1">
      <alignment/>
      <protection/>
    </xf>
    <xf numFmtId="37" fontId="5" fillId="0" borderId="0" xfId="0" applyFont="1" applyAlignment="1">
      <alignment horizontal="center"/>
    </xf>
    <xf numFmtId="37" fontId="5" fillId="0" borderId="0" xfId="0" applyFont="1" applyAlignment="1" applyProtection="1">
      <alignment horizontal="center" vertical="center"/>
      <protection/>
    </xf>
    <xf numFmtId="37" fontId="5" fillId="0" borderId="0" xfId="0" applyFont="1" applyAlignment="1">
      <alignment horizontal="right"/>
    </xf>
    <xf numFmtId="37" fontId="5" fillId="0" borderId="0" xfId="0" applyFont="1" applyAlignment="1" applyProtection="1">
      <alignment horizontal="right" vertical="center"/>
      <protection/>
    </xf>
    <xf numFmtId="0" fontId="5" fillId="0" borderId="0" xfId="19" applyFont="1" applyAlignment="1">
      <alignment horizontal="right"/>
      <protection/>
    </xf>
    <xf numFmtId="0" fontId="5" fillId="0" borderId="1" xfId="19" applyFont="1" applyBorder="1" applyAlignment="1">
      <alignment horizontal="right"/>
      <protection/>
    </xf>
    <xf numFmtId="38" fontId="5" fillId="0" borderId="0" xfId="19" applyNumberFormat="1" applyFont="1" applyAlignment="1">
      <alignment horizontal="right"/>
      <protection/>
    </xf>
    <xf numFmtId="38" fontId="5" fillId="0" borderId="0" xfId="19" applyNumberFormat="1" applyFont="1" quotePrefix="1">
      <alignment/>
      <protection/>
    </xf>
    <xf numFmtId="38" fontId="5" fillId="0" borderId="2" xfId="19" applyNumberFormat="1" applyFont="1" applyBorder="1">
      <alignment/>
      <protection/>
    </xf>
    <xf numFmtId="38" fontId="5" fillId="0" borderId="0" xfId="0" applyNumberFormat="1" applyFont="1" applyAlignment="1">
      <alignment/>
    </xf>
    <xf numFmtId="0" fontId="5" fillId="0" borderId="0" xfId="19" applyFont="1" applyBorder="1" applyAlignment="1">
      <alignment horizontal="right"/>
      <protection/>
    </xf>
    <xf numFmtId="0" fontId="12" fillId="0" borderId="0" xfId="19" applyFont="1" applyBorder="1" applyAlignment="1">
      <alignment horizontal="right"/>
      <protection/>
    </xf>
    <xf numFmtId="40" fontId="5" fillId="0" borderId="0" xfId="0" applyNumberFormat="1" applyFont="1" applyAlignment="1">
      <alignment/>
    </xf>
    <xf numFmtId="37" fontId="5" fillId="0" borderId="0" xfId="0" applyFont="1" applyAlignment="1" applyProtection="1">
      <alignment horizontal="right"/>
      <protection/>
    </xf>
    <xf numFmtId="0" fontId="5" fillId="0" borderId="3" xfId="19" applyFont="1" applyBorder="1" applyAlignment="1">
      <alignment horizontal="right"/>
      <protection/>
    </xf>
    <xf numFmtId="38" fontId="5" fillId="0" borderId="0" xfId="0" applyNumberFormat="1" applyFont="1" applyAlignment="1">
      <alignment horizontal="right"/>
    </xf>
    <xf numFmtId="40" fontId="5" fillId="0" borderId="0" xfId="0" applyNumberFormat="1" applyFont="1" applyAlignment="1">
      <alignment horizontal="right"/>
    </xf>
    <xf numFmtId="38" fontId="5" fillId="0" borderId="2" xfId="0" applyNumberFormat="1" applyFont="1" applyBorder="1" applyAlignment="1">
      <alignment/>
    </xf>
    <xf numFmtId="183" fontId="5" fillId="0" borderId="0" xfId="15" applyNumberFormat="1" applyFont="1" applyBorder="1" applyAlignment="1">
      <alignment/>
    </xf>
    <xf numFmtId="183" fontId="5" fillId="0" borderId="0" xfId="15" applyNumberFormat="1" applyFont="1" applyAlignment="1">
      <alignment/>
    </xf>
    <xf numFmtId="183" fontId="5" fillId="0" borderId="1" xfId="15" applyNumberFormat="1" applyFont="1" applyBorder="1" applyAlignment="1">
      <alignment/>
    </xf>
    <xf numFmtId="183" fontId="5" fillId="0" borderId="2" xfId="19" applyNumberFormat="1" applyFont="1" applyBorder="1">
      <alignment/>
      <protection/>
    </xf>
    <xf numFmtId="37" fontId="12" fillId="0" borderId="0" xfId="0" applyFont="1" applyAlignment="1" applyProtection="1">
      <alignment horizontal="right"/>
      <protection/>
    </xf>
    <xf numFmtId="171" fontId="5" fillId="0" borderId="0" xfId="15" applyFont="1" applyAlignment="1">
      <alignment/>
    </xf>
    <xf numFmtId="171" fontId="5" fillId="0" borderId="0" xfId="15" applyFont="1" applyAlignment="1">
      <alignment horizontal="right"/>
    </xf>
    <xf numFmtId="0" fontId="5" fillId="0" borderId="4" xfId="19" applyFont="1" applyBorder="1">
      <alignment/>
      <protection/>
    </xf>
    <xf numFmtId="38" fontId="5" fillId="0" borderId="0" xfId="19" applyNumberFormat="1" applyFont="1" applyBorder="1">
      <alignment/>
      <protection/>
    </xf>
    <xf numFmtId="38" fontId="5" fillId="0" borderId="5" xfId="0" applyNumberFormat="1" applyFont="1" applyBorder="1" applyAlignment="1">
      <alignment/>
    </xf>
    <xf numFmtId="38" fontId="5" fillId="0" borderId="6" xfId="0" applyNumberFormat="1" applyFont="1" applyBorder="1" applyAlignment="1">
      <alignment/>
    </xf>
    <xf numFmtId="38" fontId="5" fillId="0" borderId="7" xfId="0" applyNumberFormat="1" applyFont="1" applyBorder="1" applyAlignment="1">
      <alignment/>
    </xf>
    <xf numFmtId="38" fontId="5" fillId="0" borderId="8" xfId="0" applyNumberFormat="1" applyFont="1" applyBorder="1" applyAlignment="1">
      <alignment/>
    </xf>
    <xf numFmtId="38" fontId="5" fillId="0" borderId="1" xfId="19" applyNumberFormat="1" applyFont="1" applyBorder="1">
      <alignment/>
      <protection/>
    </xf>
    <xf numFmtId="38" fontId="5" fillId="0" borderId="0" xfId="0" applyNumberFormat="1" applyFont="1" applyBorder="1" applyAlignment="1">
      <alignment/>
    </xf>
    <xf numFmtId="38" fontId="5" fillId="0" borderId="4" xfId="0" applyNumberFormat="1" applyFont="1" applyBorder="1" applyAlignment="1">
      <alignment/>
    </xf>
    <xf numFmtId="38" fontId="5" fillId="0" borderId="4" xfId="0" applyNumberFormat="1" applyFont="1" applyBorder="1" applyAlignment="1">
      <alignment horizontal="right"/>
    </xf>
    <xf numFmtId="38" fontId="5" fillId="0" borderId="1" xfId="0" applyNumberFormat="1" applyFont="1" applyBorder="1" applyAlignment="1">
      <alignment/>
    </xf>
    <xf numFmtId="38" fontId="5" fillId="0" borderId="1" xfId="0" applyNumberFormat="1" applyFont="1" applyBorder="1" applyAlignment="1">
      <alignment horizontal="right"/>
    </xf>
    <xf numFmtId="183" fontId="5" fillId="0" borderId="3" xfId="15" applyNumberFormat="1" applyFont="1" applyBorder="1" applyAlignment="1">
      <alignment/>
    </xf>
    <xf numFmtId="183" fontId="5" fillId="0" borderId="1" xfId="15" applyNumberFormat="1" applyFont="1" applyBorder="1" applyAlignment="1">
      <alignment horizontal="left"/>
    </xf>
    <xf numFmtId="183" fontId="5" fillId="0" borderId="0" xfId="15" applyNumberFormat="1" applyFont="1" applyBorder="1" applyAlignment="1">
      <alignment horizontal="left"/>
    </xf>
    <xf numFmtId="183" fontId="5" fillId="0" borderId="3" xfId="15" applyNumberFormat="1" applyFont="1" applyBorder="1" applyAlignment="1">
      <alignment horizontal="left"/>
    </xf>
    <xf numFmtId="0" fontId="5" fillId="0" borderId="1" xfId="19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J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342900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96" t="6692" r="5989" b="13386"/>
        <a:stretch>
          <a:fillRect/>
        </a:stretch>
      </xdr:blipFill>
      <xdr:spPr>
        <a:xfrm>
          <a:off x="0" y="9525"/>
          <a:ext cx="742950" cy="704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590550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96" t="6692" r="5989" b="13386"/>
        <a:stretch>
          <a:fillRect/>
        </a:stretch>
      </xdr:blipFill>
      <xdr:spPr>
        <a:xfrm>
          <a:off x="9525" y="0"/>
          <a:ext cx="828675" cy="781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381000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96" t="6692" r="5989" b="13386"/>
        <a:stretch>
          <a:fillRect/>
        </a:stretch>
      </xdr:blipFill>
      <xdr:spPr>
        <a:xfrm>
          <a:off x="9525" y="0"/>
          <a:ext cx="828675" cy="781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9"/>
  <sheetViews>
    <sheetView workbookViewId="0" topLeftCell="A1">
      <selection activeCell="D12" sqref="D12"/>
    </sheetView>
  </sheetViews>
  <sheetFormatPr defaultColWidth="9.7109375" defaultRowHeight="12.75"/>
  <cols>
    <col min="1" max="1" width="2.28125" style="1" customWidth="1"/>
    <col min="2" max="2" width="3.7109375" style="1" customWidth="1"/>
    <col min="3" max="3" width="45.7109375" style="1" customWidth="1"/>
    <col min="4" max="4" width="11.00390625" style="1" bestFit="1" customWidth="1"/>
    <col min="5" max="5" width="0.5625" style="1" customWidth="1"/>
    <col min="6" max="6" width="11.57421875" style="1" bestFit="1" customWidth="1"/>
    <col min="7" max="7" width="1.57421875" style="1" customWidth="1"/>
    <col min="8" max="8" width="10.00390625" style="1" customWidth="1"/>
    <col min="9" max="9" width="0.71875" style="1" customWidth="1"/>
    <col min="10" max="10" width="11.57421875" style="1" bestFit="1" customWidth="1"/>
    <col min="11" max="11" width="0.85546875" style="1" customWidth="1"/>
    <col min="12" max="12" width="4.7109375" style="1" customWidth="1"/>
    <col min="13" max="16384" width="9.7109375" style="1" customWidth="1"/>
  </cols>
  <sheetData>
    <row r="1" spans="3:11" ht="20.25">
      <c r="C1" s="2" t="s">
        <v>81</v>
      </c>
      <c r="D1" s="3"/>
      <c r="E1" s="3"/>
      <c r="F1" s="3"/>
      <c r="G1" s="3"/>
      <c r="H1" s="3"/>
      <c r="I1" s="3"/>
      <c r="J1" s="3"/>
      <c r="K1" s="3"/>
    </row>
    <row r="2" spans="3:11" ht="12.75">
      <c r="C2" s="4" t="s">
        <v>79</v>
      </c>
      <c r="D2" s="3"/>
      <c r="E2" s="3"/>
      <c r="F2" s="3"/>
      <c r="G2" s="3"/>
      <c r="H2" s="3"/>
      <c r="I2" s="3"/>
      <c r="J2" s="3"/>
      <c r="K2" s="3"/>
    </row>
    <row r="3" ht="12.75">
      <c r="C3" s="4"/>
    </row>
    <row r="5" spans="2:11" ht="12.75">
      <c r="B5" s="5"/>
      <c r="C5" s="6"/>
      <c r="D5" s="6"/>
      <c r="E5" s="6"/>
      <c r="F5" s="6"/>
      <c r="G5" s="6"/>
      <c r="H5" s="6"/>
      <c r="I5" s="6"/>
      <c r="J5" s="6"/>
      <c r="K5" s="6"/>
    </row>
    <row r="6" spans="1:3" ht="12.75">
      <c r="A6" s="14" t="s">
        <v>218</v>
      </c>
      <c r="B6" s="7"/>
      <c r="C6" s="7"/>
    </row>
    <row r="7" spans="1:3" ht="12.75">
      <c r="A7" s="14" t="s">
        <v>219</v>
      </c>
      <c r="B7" s="7"/>
      <c r="C7" s="7"/>
    </row>
    <row r="9" spans="1:11" s="10" customFormat="1" ht="15.75">
      <c r="A9" s="13" t="s">
        <v>136</v>
      </c>
      <c r="B9" s="9"/>
      <c r="C9" s="9"/>
      <c r="D9" s="32" t="s">
        <v>113</v>
      </c>
      <c r="E9" s="32"/>
      <c r="F9" s="32"/>
      <c r="G9" s="7"/>
      <c r="H9" s="32" t="s">
        <v>114</v>
      </c>
      <c r="I9" s="32"/>
      <c r="J9" s="32"/>
      <c r="K9" s="9"/>
    </row>
    <row r="10" spans="1:11" s="10" customFormat="1" ht="13.5">
      <c r="A10" s="9"/>
      <c r="B10" s="9"/>
      <c r="C10" s="9"/>
      <c r="D10" s="48" t="s">
        <v>82</v>
      </c>
      <c r="E10" s="48"/>
      <c r="F10" s="48" t="s">
        <v>83</v>
      </c>
      <c r="G10" s="48"/>
      <c r="H10" s="48" t="s">
        <v>82</v>
      </c>
      <c r="I10" s="48"/>
      <c r="J10" s="48" t="s">
        <v>83</v>
      </c>
      <c r="K10" s="9"/>
    </row>
    <row r="11" spans="1:11" s="10" customFormat="1" ht="13.5">
      <c r="A11" s="9"/>
      <c r="B11" s="9"/>
      <c r="C11" s="9"/>
      <c r="D11" s="48" t="s">
        <v>84</v>
      </c>
      <c r="E11" s="48"/>
      <c r="F11" s="48" t="s">
        <v>85</v>
      </c>
      <c r="G11" s="48"/>
      <c r="H11" s="48" t="s">
        <v>84</v>
      </c>
      <c r="I11" s="48"/>
      <c r="J11" s="48" t="s">
        <v>85</v>
      </c>
      <c r="K11" s="9"/>
    </row>
    <row r="12" spans="1:11" s="10" customFormat="1" ht="13.5">
      <c r="A12" s="9"/>
      <c r="B12" s="9"/>
      <c r="C12" s="9"/>
      <c r="D12" s="48" t="s">
        <v>204</v>
      </c>
      <c r="E12" s="48"/>
      <c r="F12" s="48" t="s">
        <v>204</v>
      </c>
      <c r="G12" s="48"/>
      <c r="H12" s="48" t="s">
        <v>87</v>
      </c>
      <c r="I12" s="48"/>
      <c r="J12" s="48" t="s">
        <v>88</v>
      </c>
      <c r="K12" s="9"/>
    </row>
    <row r="13" spans="1:11" s="10" customFormat="1" ht="13.5">
      <c r="A13" s="9"/>
      <c r="B13" s="9"/>
      <c r="C13" s="9"/>
      <c r="D13" s="57" t="s">
        <v>185</v>
      </c>
      <c r="E13" s="57"/>
      <c r="F13" s="57" t="s">
        <v>186</v>
      </c>
      <c r="G13" s="57"/>
      <c r="H13" s="57" t="s">
        <v>185</v>
      </c>
      <c r="I13" s="57"/>
      <c r="J13" s="57" t="s">
        <v>186</v>
      </c>
      <c r="K13" s="9"/>
    </row>
    <row r="14" spans="1:11" s="10" customFormat="1" ht="13.5">
      <c r="A14" s="9"/>
      <c r="B14" s="9"/>
      <c r="C14" s="9"/>
      <c r="D14" s="48" t="s">
        <v>1</v>
      </c>
      <c r="E14" s="48"/>
      <c r="F14" s="48" t="s">
        <v>1</v>
      </c>
      <c r="G14" s="48"/>
      <c r="H14" s="48" t="s">
        <v>1</v>
      </c>
      <c r="I14" s="48"/>
      <c r="J14" s="48" t="s">
        <v>1</v>
      </c>
      <c r="K14" s="9"/>
    </row>
    <row r="15" spans="4:10" ht="12.75">
      <c r="D15" s="44"/>
      <c r="E15" s="44"/>
      <c r="F15" s="44"/>
      <c r="G15" s="44"/>
      <c r="H15" s="44"/>
      <c r="I15" s="44"/>
      <c r="J15" s="44"/>
    </row>
    <row r="16" spans="1:10" ht="13.5" thickBot="1">
      <c r="A16" s="7" t="s">
        <v>2</v>
      </c>
      <c r="B16" s="12" t="s">
        <v>3</v>
      </c>
      <c r="C16" s="7" t="s">
        <v>19</v>
      </c>
      <c r="D16" s="68">
        <v>21964</v>
      </c>
      <c r="E16" s="68"/>
      <c r="F16" s="69" t="s">
        <v>115</v>
      </c>
      <c r="G16" s="68"/>
      <c r="H16" s="69">
        <v>42699</v>
      </c>
      <c r="I16" s="68"/>
      <c r="J16" s="69">
        <v>43057</v>
      </c>
    </row>
    <row r="17" spans="1:10" ht="13.5" thickTop="1">
      <c r="A17" s="7"/>
      <c r="B17" s="7"/>
      <c r="C17" s="7"/>
      <c r="D17" s="44"/>
      <c r="E17" s="44"/>
      <c r="F17" s="50"/>
      <c r="G17" s="44"/>
      <c r="H17" s="50"/>
      <c r="I17" s="44"/>
      <c r="J17" s="50"/>
    </row>
    <row r="18" spans="1:10" ht="13.5" thickBot="1">
      <c r="A18" s="7"/>
      <c r="B18" s="12" t="s">
        <v>4</v>
      </c>
      <c r="C18" s="7" t="s">
        <v>20</v>
      </c>
      <c r="D18" s="68">
        <v>0</v>
      </c>
      <c r="E18" s="68"/>
      <c r="F18" s="69" t="s">
        <v>115</v>
      </c>
      <c r="G18" s="68"/>
      <c r="H18" s="69">
        <v>0</v>
      </c>
      <c r="I18" s="68"/>
      <c r="J18" s="69">
        <v>0</v>
      </c>
    </row>
    <row r="19" spans="1:10" ht="13.5" thickTop="1">
      <c r="A19" s="7"/>
      <c r="B19" s="12"/>
      <c r="C19" s="7"/>
      <c r="D19" s="44"/>
      <c r="E19" s="44"/>
      <c r="F19" s="50"/>
      <c r="G19" s="44"/>
      <c r="H19" s="50"/>
      <c r="I19" s="44"/>
      <c r="J19" s="50"/>
    </row>
    <row r="20" spans="1:10" ht="13.5" thickBot="1">
      <c r="A20" s="7"/>
      <c r="B20" s="12" t="s">
        <v>6</v>
      </c>
      <c r="C20" s="7" t="s">
        <v>21</v>
      </c>
      <c r="D20" s="68">
        <v>110</v>
      </c>
      <c r="E20" s="68"/>
      <c r="F20" s="69" t="s">
        <v>115</v>
      </c>
      <c r="G20" s="68"/>
      <c r="H20" s="69">
        <v>195</v>
      </c>
      <c r="I20" s="68"/>
      <c r="J20" s="69">
        <v>86</v>
      </c>
    </row>
    <row r="21" spans="1:10" ht="13.5" thickTop="1">
      <c r="A21" s="7"/>
      <c r="B21" s="7"/>
      <c r="C21" s="7"/>
      <c r="D21" s="44"/>
      <c r="E21" s="44"/>
      <c r="F21" s="50"/>
      <c r="G21" s="44"/>
      <c r="H21" s="50"/>
      <c r="I21" s="44"/>
      <c r="J21" s="50"/>
    </row>
    <row r="22" spans="1:10" ht="12.75">
      <c r="A22" s="7" t="s">
        <v>5</v>
      </c>
      <c r="B22" s="12" t="s">
        <v>3</v>
      </c>
      <c r="C22" s="7" t="s">
        <v>119</v>
      </c>
      <c r="D22" s="44"/>
      <c r="E22" s="44"/>
      <c r="F22" s="50"/>
      <c r="G22" s="44"/>
      <c r="H22" s="50"/>
      <c r="I22" s="44"/>
      <c r="J22" s="50"/>
    </row>
    <row r="23" spans="1:10" ht="12.75">
      <c r="A23" s="7"/>
      <c r="B23" s="7"/>
      <c r="C23" s="7" t="s">
        <v>120</v>
      </c>
      <c r="D23" s="44"/>
      <c r="E23" s="44"/>
      <c r="F23" s="50"/>
      <c r="G23" s="44"/>
      <c r="H23" s="50"/>
      <c r="I23" s="44"/>
      <c r="J23" s="50"/>
    </row>
    <row r="24" spans="1:10" ht="12.75">
      <c r="A24" s="7"/>
      <c r="B24" s="7"/>
      <c r="C24" s="7" t="s">
        <v>121</v>
      </c>
      <c r="D24" s="44">
        <v>2931</v>
      </c>
      <c r="E24" s="44"/>
      <c r="F24" s="50" t="s">
        <v>115</v>
      </c>
      <c r="G24" s="44"/>
      <c r="H24" s="50">
        <v>5128</v>
      </c>
      <c r="I24" s="44"/>
      <c r="J24" s="50">
        <v>3868</v>
      </c>
    </row>
    <row r="25" spans="1:10" ht="12.75">
      <c r="A25" s="7"/>
      <c r="B25" s="7"/>
      <c r="C25" s="7"/>
      <c r="D25" s="44"/>
      <c r="E25" s="44"/>
      <c r="F25" s="50"/>
      <c r="G25" s="44"/>
      <c r="H25" s="50"/>
      <c r="I25" s="44"/>
      <c r="J25" s="50"/>
    </row>
    <row r="26" spans="1:10" ht="12.75">
      <c r="A26" s="7"/>
      <c r="B26" s="12" t="s">
        <v>4</v>
      </c>
      <c r="C26" s="7" t="s">
        <v>22</v>
      </c>
      <c r="D26" s="74">
        <v>-444</v>
      </c>
      <c r="E26" s="44"/>
      <c r="F26" s="50" t="s">
        <v>115</v>
      </c>
      <c r="G26" s="44"/>
      <c r="H26" s="74">
        <v>-893</v>
      </c>
      <c r="I26" s="44"/>
      <c r="J26" s="74">
        <v>-2148</v>
      </c>
    </row>
    <row r="27" spans="1:10" ht="12.75">
      <c r="A27" s="7"/>
      <c r="B27" s="7"/>
      <c r="C27" s="7"/>
      <c r="D27" s="44"/>
      <c r="E27" s="44"/>
      <c r="F27" s="50"/>
      <c r="G27" s="44"/>
      <c r="H27" s="50"/>
      <c r="I27" s="44"/>
      <c r="J27" s="50"/>
    </row>
    <row r="28" spans="1:10" ht="12.75">
      <c r="A28" s="7"/>
      <c r="B28" s="12" t="s">
        <v>6</v>
      </c>
      <c r="C28" s="7" t="s">
        <v>23</v>
      </c>
      <c r="D28" s="74">
        <v>-670</v>
      </c>
      <c r="E28" s="44"/>
      <c r="F28" s="50" t="s">
        <v>115</v>
      </c>
      <c r="G28" s="44"/>
      <c r="H28" s="74">
        <v>-1347</v>
      </c>
      <c r="I28" s="44"/>
      <c r="J28" s="74">
        <v>-1307</v>
      </c>
    </row>
    <row r="29" spans="1:10" ht="12.75">
      <c r="A29" s="7"/>
      <c r="B29" s="7"/>
      <c r="C29" s="7"/>
      <c r="D29" s="44"/>
      <c r="E29" s="44"/>
      <c r="F29" s="50"/>
      <c r="G29" s="44"/>
      <c r="H29" s="50"/>
      <c r="I29" s="44"/>
      <c r="J29" s="50"/>
    </row>
    <row r="30" spans="1:10" ht="12.75">
      <c r="A30" s="7"/>
      <c r="B30" s="12" t="s">
        <v>7</v>
      </c>
      <c r="C30" s="7" t="s">
        <v>150</v>
      </c>
      <c r="D30" s="70">
        <v>0</v>
      </c>
      <c r="E30" s="70"/>
      <c r="F30" s="71" t="s">
        <v>115</v>
      </c>
      <c r="G30" s="70"/>
      <c r="H30" s="71">
        <v>0</v>
      </c>
      <c r="I30" s="70"/>
      <c r="J30" s="71">
        <v>0</v>
      </c>
    </row>
    <row r="31" spans="1:10" ht="12.75">
      <c r="A31" s="7"/>
      <c r="B31" s="7"/>
      <c r="C31" s="7"/>
      <c r="D31" s="44"/>
      <c r="E31" s="44"/>
      <c r="F31" s="50"/>
      <c r="G31" s="44"/>
      <c r="H31" s="50"/>
      <c r="I31" s="44"/>
      <c r="J31" s="50"/>
    </row>
    <row r="32" spans="1:10" ht="12.75">
      <c r="A32" s="7"/>
      <c r="B32" s="12" t="s">
        <v>8</v>
      </c>
      <c r="C32" s="7" t="s">
        <v>122</v>
      </c>
      <c r="D32" s="44"/>
      <c r="E32" s="44"/>
      <c r="F32" s="50"/>
      <c r="G32" s="44"/>
      <c r="H32" s="50"/>
      <c r="I32" s="44"/>
      <c r="J32" s="50"/>
    </row>
    <row r="33" spans="1:10" ht="12.75">
      <c r="A33" s="7"/>
      <c r="B33" s="12"/>
      <c r="C33" s="7" t="s">
        <v>123</v>
      </c>
      <c r="D33" s="44"/>
      <c r="E33" s="44"/>
      <c r="F33" s="50"/>
      <c r="G33" s="44"/>
      <c r="H33" s="50"/>
      <c r="I33" s="44"/>
      <c r="J33" s="50"/>
    </row>
    <row r="34" spans="1:10" ht="12.75">
      <c r="A34" s="7"/>
      <c r="B34" s="12"/>
      <c r="C34" s="7" t="s">
        <v>124</v>
      </c>
      <c r="D34" s="50">
        <f>SUM(D24:D30)</f>
        <v>1817</v>
      </c>
      <c r="E34" s="44"/>
      <c r="F34" s="50" t="s">
        <v>115</v>
      </c>
      <c r="G34" s="44"/>
      <c r="H34" s="50">
        <f>SUM(H24:H30)</f>
        <v>2888</v>
      </c>
      <c r="I34" s="50"/>
      <c r="J34" s="50">
        <f>SUM(J24:J30)</f>
        <v>413</v>
      </c>
    </row>
    <row r="35" spans="1:10" ht="12.75">
      <c r="A35" s="7"/>
      <c r="B35" s="12"/>
      <c r="C35" s="7"/>
      <c r="D35" s="44"/>
      <c r="E35" s="44"/>
      <c r="F35" s="50"/>
      <c r="G35" s="44"/>
      <c r="H35" s="50"/>
      <c r="I35" s="44"/>
      <c r="J35" s="50"/>
    </row>
    <row r="36" spans="1:10" ht="12.75">
      <c r="A36" s="7"/>
      <c r="B36" s="12" t="s">
        <v>9</v>
      </c>
      <c r="C36" s="7" t="s">
        <v>25</v>
      </c>
      <c r="D36" s="70">
        <v>0</v>
      </c>
      <c r="E36" s="70"/>
      <c r="F36" s="71" t="s">
        <v>115</v>
      </c>
      <c r="G36" s="70"/>
      <c r="H36" s="71">
        <v>0</v>
      </c>
      <c r="I36" s="70"/>
      <c r="J36" s="71">
        <v>0</v>
      </c>
    </row>
    <row r="37" spans="1:10" ht="12.75">
      <c r="A37" s="7"/>
      <c r="B37" s="12"/>
      <c r="C37" s="7"/>
      <c r="D37" s="44"/>
      <c r="E37" s="44"/>
      <c r="F37" s="50"/>
      <c r="G37" s="44"/>
      <c r="H37" s="50"/>
      <c r="I37" s="44"/>
      <c r="J37" s="50"/>
    </row>
    <row r="38" spans="1:10" ht="12.75">
      <c r="A38" s="7"/>
      <c r="B38" s="12" t="s">
        <v>10</v>
      </c>
      <c r="C38" s="7" t="s">
        <v>125</v>
      </c>
      <c r="D38" s="50">
        <f>D36+D34</f>
        <v>1817</v>
      </c>
      <c r="E38" s="44"/>
      <c r="F38" s="50" t="s">
        <v>115</v>
      </c>
      <c r="G38" s="44"/>
      <c r="H38" s="50">
        <f>H36+H34</f>
        <v>2888</v>
      </c>
      <c r="I38" s="50"/>
      <c r="J38" s="50">
        <f>J36+J34</f>
        <v>413</v>
      </c>
    </row>
    <row r="39" spans="1:10" ht="12.75">
      <c r="A39" s="7"/>
      <c r="B39" s="7"/>
      <c r="C39" s="7"/>
      <c r="D39" s="44"/>
      <c r="E39" s="44"/>
      <c r="F39" s="50"/>
      <c r="G39" s="44"/>
      <c r="H39" s="50"/>
      <c r="I39" s="44"/>
      <c r="J39" s="50"/>
    </row>
    <row r="40" spans="1:10" ht="12.75">
      <c r="A40" s="7"/>
      <c r="B40" s="12" t="s">
        <v>11</v>
      </c>
      <c r="C40" s="7" t="s">
        <v>26</v>
      </c>
      <c r="D40" s="73">
        <v>-322</v>
      </c>
      <c r="E40" s="70"/>
      <c r="F40" s="71" t="s">
        <v>115</v>
      </c>
      <c r="G40" s="70"/>
      <c r="H40" s="73">
        <v>-436</v>
      </c>
      <c r="I40" s="70"/>
      <c r="J40" s="73">
        <v>-10</v>
      </c>
    </row>
    <row r="41" spans="1:10" ht="12.75">
      <c r="A41" s="7"/>
      <c r="B41" s="7"/>
      <c r="C41" s="7"/>
      <c r="D41" s="44"/>
      <c r="E41" s="44"/>
      <c r="F41" s="50"/>
      <c r="G41" s="44"/>
      <c r="H41" s="50"/>
      <c r="I41" s="44"/>
      <c r="J41" s="50"/>
    </row>
    <row r="42" spans="1:10" ht="12.75">
      <c r="A42" s="7"/>
      <c r="B42" s="12" t="s">
        <v>13</v>
      </c>
      <c r="C42" s="7" t="s">
        <v>126</v>
      </c>
      <c r="D42" s="44">
        <f>D40+D38</f>
        <v>1495</v>
      </c>
      <c r="E42" s="44"/>
      <c r="F42" s="50" t="s">
        <v>115</v>
      </c>
      <c r="G42" s="44"/>
      <c r="H42" s="50">
        <f>H40+H38</f>
        <v>2452</v>
      </c>
      <c r="I42" s="50"/>
      <c r="J42" s="50">
        <f>J40+J38</f>
        <v>403</v>
      </c>
    </row>
    <row r="43" spans="1:10" ht="12.75">
      <c r="A43" s="7"/>
      <c r="C43" s="7" t="s">
        <v>117</v>
      </c>
      <c r="D43" s="73">
        <v>-123</v>
      </c>
      <c r="E43" s="70"/>
      <c r="F43" s="71" t="s">
        <v>115</v>
      </c>
      <c r="G43" s="70"/>
      <c r="H43" s="73">
        <v>-198</v>
      </c>
      <c r="I43" s="70"/>
      <c r="J43" s="71">
        <v>12</v>
      </c>
    </row>
    <row r="44" spans="1:10" ht="12.75">
      <c r="A44" s="7"/>
      <c r="B44" s="7"/>
      <c r="C44" s="7"/>
      <c r="D44" s="44"/>
      <c r="E44" s="44"/>
      <c r="F44" s="50"/>
      <c r="G44" s="44"/>
      <c r="H44" s="50"/>
      <c r="I44" s="44"/>
      <c r="J44" s="50"/>
    </row>
    <row r="45" spans="1:10" ht="12.75">
      <c r="A45" s="7"/>
      <c r="B45" s="12" t="s">
        <v>27</v>
      </c>
      <c r="C45" s="7" t="s">
        <v>127</v>
      </c>
      <c r="D45" s="44">
        <f>D42+D43</f>
        <v>1372</v>
      </c>
      <c r="E45" s="44"/>
      <c r="F45" s="50" t="s">
        <v>115</v>
      </c>
      <c r="G45" s="44"/>
      <c r="H45" s="50">
        <f>H43+H42</f>
        <v>2254</v>
      </c>
      <c r="I45" s="50"/>
      <c r="J45" s="50">
        <f>J43+J42</f>
        <v>415</v>
      </c>
    </row>
    <row r="46" spans="1:10" ht="12.75">
      <c r="A46" s="7"/>
      <c r="B46" s="7"/>
      <c r="C46" s="7"/>
      <c r="D46" s="44"/>
      <c r="E46" s="44"/>
      <c r="F46" s="50"/>
      <c r="G46" s="44"/>
      <c r="H46" s="50"/>
      <c r="I46" s="44"/>
      <c r="J46" s="50"/>
    </row>
    <row r="47" spans="1:10" ht="12.75">
      <c r="A47" s="7"/>
      <c r="B47" s="12" t="s">
        <v>28</v>
      </c>
      <c r="C47" s="7" t="s">
        <v>29</v>
      </c>
      <c r="D47" s="44">
        <v>0</v>
      </c>
      <c r="E47" s="44"/>
      <c r="F47" s="50" t="s">
        <v>115</v>
      </c>
      <c r="G47" s="44"/>
      <c r="H47" s="50">
        <v>0</v>
      </c>
      <c r="I47" s="44"/>
      <c r="J47" s="50">
        <v>0</v>
      </c>
    </row>
    <row r="48" spans="1:10" ht="12.75">
      <c r="A48" s="7"/>
      <c r="B48" s="7"/>
      <c r="C48" s="7" t="s">
        <v>106</v>
      </c>
      <c r="D48" s="44">
        <v>0</v>
      </c>
      <c r="E48" s="44"/>
      <c r="F48" s="50" t="s">
        <v>115</v>
      </c>
      <c r="G48" s="44"/>
      <c r="H48" s="50">
        <v>0</v>
      </c>
      <c r="I48" s="44"/>
      <c r="J48" s="50">
        <v>0</v>
      </c>
    </row>
    <row r="49" spans="1:10" ht="12.75">
      <c r="A49" s="7"/>
      <c r="B49" s="7"/>
      <c r="C49" s="7" t="s">
        <v>89</v>
      </c>
      <c r="D49" s="70">
        <v>0</v>
      </c>
      <c r="E49" s="70"/>
      <c r="F49" s="71" t="s">
        <v>115</v>
      </c>
      <c r="G49" s="70"/>
      <c r="H49" s="71">
        <v>0</v>
      </c>
      <c r="I49" s="70"/>
      <c r="J49" s="71">
        <v>0</v>
      </c>
    </row>
    <row r="50" spans="1:10" ht="12.75">
      <c r="A50" s="7"/>
      <c r="B50" s="7"/>
      <c r="C50" s="7"/>
      <c r="D50" s="44"/>
      <c r="E50" s="44"/>
      <c r="F50" s="50"/>
      <c r="G50" s="44"/>
      <c r="H50" s="50"/>
      <c r="I50" s="44"/>
      <c r="J50" s="50"/>
    </row>
    <row r="51" spans="1:10" ht="12.75">
      <c r="A51" s="7"/>
      <c r="B51" s="12" t="s">
        <v>30</v>
      </c>
      <c r="C51" s="7" t="s">
        <v>128</v>
      </c>
      <c r="D51" s="44"/>
      <c r="E51" s="44"/>
      <c r="F51" s="50"/>
      <c r="G51" s="44"/>
      <c r="H51" s="50"/>
      <c r="I51" s="44"/>
      <c r="J51" s="50"/>
    </row>
    <row r="52" spans="1:10" ht="13.5" thickBot="1">
      <c r="A52" s="7"/>
      <c r="B52" s="7"/>
      <c r="C52" s="7" t="s">
        <v>129</v>
      </c>
      <c r="D52" s="68">
        <f>D45-D49</f>
        <v>1372</v>
      </c>
      <c r="E52" s="68"/>
      <c r="F52" s="69" t="s">
        <v>115</v>
      </c>
      <c r="G52" s="68"/>
      <c r="H52" s="69">
        <f>SUM(H45:H49)</f>
        <v>2254</v>
      </c>
      <c r="I52" s="69"/>
      <c r="J52" s="69">
        <f>SUM(J45:J49)</f>
        <v>415</v>
      </c>
    </row>
    <row r="53" spans="1:10" ht="13.5" thickTop="1">
      <c r="A53" s="7"/>
      <c r="B53" s="7"/>
      <c r="C53" s="7"/>
      <c r="D53" s="44"/>
      <c r="E53" s="44"/>
      <c r="F53" s="50"/>
      <c r="G53" s="44"/>
      <c r="H53" s="50"/>
      <c r="I53" s="44"/>
      <c r="J53" s="50"/>
    </row>
    <row r="54" spans="1:10" ht="12.75">
      <c r="A54" s="15" t="s">
        <v>12</v>
      </c>
      <c r="B54" s="1" t="s">
        <v>3</v>
      </c>
      <c r="C54" s="1" t="s">
        <v>178</v>
      </c>
      <c r="D54" s="44"/>
      <c r="E54" s="44"/>
      <c r="F54" s="50"/>
      <c r="G54" s="44"/>
      <c r="H54" s="50"/>
      <c r="I54" s="44"/>
      <c r="J54" s="50"/>
    </row>
    <row r="55" ht="12.75">
      <c r="C55" s="1" t="s">
        <v>194</v>
      </c>
    </row>
    <row r="56" spans="3:10" ht="12.75">
      <c r="C56" s="1" t="s">
        <v>189</v>
      </c>
      <c r="D56" s="47">
        <f>D52/18972*100</f>
        <v>7.231709888256378</v>
      </c>
      <c r="E56" s="47"/>
      <c r="F56" s="51" t="s">
        <v>115</v>
      </c>
      <c r="G56" s="44"/>
      <c r="H56" s="47">
        <f>H52/18972*100</f>
        <v>11.88066624499262</v>
      </c>
      <c r="I56" s="44"/>
      <c r="J56" s="51">
        <v>2.2</v>
      </c>
    </row>
    <row r="57" spans="3:10" ht="12.75">
      <c r="C57" s="1" t="s">
        <v>179</v>
      </c>
      <c r="D57" s="47">
        <f>D52/20435*100</f>
        <v>6.713971127966724</v>
      </c>
      <c r="E57" s="47"/>
      <c r="F57" s="51" t="str">
        <f>F56</f>
        <v>N/A</v>
      </c>
      <c r="G57" s="44"/>
      <c r="H57" s="47">
        <f>H52/20435*100</f>
        <v>11.03009542451676</v>
      </c>
      <c r="I57" s="47"/>
      <c r="J57" s="47">
        <f>J52/20435*100</f>
        <v>2.030829459261072</v>
      </c>
    </row>
    <row r="58" spans="4:10" ht="12.75">
      <c r="D58" s="44"/>
      <c r="E58" s="44"/>
      <c r="F58" s="50"/>
      <c r="G58" s="44"/>
      <c r="H58" s="44"/>
      <c r="I58" s="44"/>
      <c r="J58" s="50"/>
    </row>
    <row r="59" spans="4:10" ht="12.75">
      <c r="D59" s="44"/>
      <c r="E59" s="44"/>
      <c r="F59" s="50"/>
      <c r="G59" s="44"/>
      <c r="H59" s="44"/>
      <c r="I59" s="44"/>
      <c r="J59" s="50"/>
    </row>
    <row r="60" spans="6:10" ht="12.75">
      <c r="F60" s="37"/>
      <c r="J60" s="37"/>
    </row>
    <row r="61" ht="12.75">
      <c r="J61" s="37"/>
    </row>
    <row r="62" ht="12.75">
      <c r="J62" s="37"/>
    </row>
    <row r="63" ht="12.75">
      <c r="J63" s="37"/>
    </row>
    <row r="64" ht="12.75">
      <c r="J64" s="37"/>
    </row>
    <row r="65" ht="12.75">
      <c r="J65" s="37"/>
    </row>
    <row r="66" ht="12.75">
      <c r="J66" s="37"/>
    </row>
    <row r="67" ht="12.75">
      <c r="J67" s="37"/>
    </row>
    <row r="68" ht="12.75">
      <c r="J68" s="37"/>
    </row>
    <row r="69" ht="12.75">
      <c r="J69" s="37"/>
    </row>
  </sheetData>
  <sheetProtection password="CCED" sheet="1" objects="1" scenarios="1"/>
  <printOptions/>
  <pageMargins left="0.33" right="0.15" top="0.42" bottom="0.57" header="0.42" footer="0.57"/>
  <pageSetup fitToHeight="2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A1">
      <selection activeCell="D12" sqref="D12"/>
    </sheetView>
  </sheetViews>
  <sheetFormatPr defaultColWidth="9.140625" defaultRowHeight="12.75"/>
  <cols>
    <col min="1" max="1" width="3.7109375" style="16" customWidth="1"/>
    <col min="2" max="2" width="9.140625" style="16" customWidth="1"/>
    <col min="3" max="3" width="6.00390625" style="16" customWidth="1"/>
    <col min="4" max="5" width="9.140625" style="16" customWidth="1"/>
    <col min="6" max="6" width="15.140625" style="16" customWidth="1"/>
    <col min="7" max="7" width="11.7109375" style="39" customWidth="1"/>
    <col min="8" max="8" width="2.57421875" style="17" customWidth="1"/>
    <col min="9" max="9" width="11.7109375" style="39" bestFit="1" customWidth="1"/>
    <col min="10" max="10" width="7.28125" style="16" customWidth="1"/>
    <col min="11" max="16384" width="9.140625" style="16" customWidth="1"/>
  </cols>
  <sheetData>
    <row r="1" spans="3:13" s="1" customFormat="1" ht="20.25">
      <c r="C1" s="2" t="s">
        <v>90</v>
      </c>
      <c r="D1" s="3"/>
      <c r="E1" s="3"/>
      <c r="F1" s="3"/>
      <c r="G1" s="37"/>
      <c r="H1" s="35"/>
      <c r="I1" s="37"/>
      <c r="J1" s="3"/>
      <c r="K1" s="3"/>
      <c r="L1" s="3"/>
      <c r="M1" s="3"/>
    </row>
    <row r="2" spans="3:13" s="1" customFormat="1" ht="12.75">
      <c r="C2" s="4" t="s">
        <v>0</v>
      </c>
      <c r="D2" s="3"/>
      <c r="E2" s="3"/>
      <c r="F2" s="3"/>
      <c r="G2" s="37"/>
      <c r="H2" s="35"/>
      <c r="I2" s="37"/>
      <c r="J2" s="3"/>
      <c r="K2" s="3"/>
      <c r="L2" s="3"/>
      <c r="M2" s="3"/>
    </row>
    <row r="3" spans="2:13" s="1" customFormat="1" ht="12.75">
      <c r="B3" s="5"/>
      <c r="C3" s="4"/>
      <c r="D3" s="6"/>
      <c r="E3" s="6"/>
      <c r="F3" s="6"/>
      <c r="G3" s="38"/>
      <c r="H3" s="36"/>
      <c r="I3" s="38"/>
      <c r="J3" s="6"/>
      <c r="K3" s="6"/>
      <c r="L3" s="6"/>
      <c r="M3" s="6"/>
    </row>
    <row r="4" spans="7:9" s="1" customFormat="1" ht="12.75">
      <c r="G4" s="37"/>
      <c r="H4" s="35"/>
      <c r="I4" s="37"/>
    </row>
    <row r="5" spans="7:10" ht="12.75">
      <c r="G5" s="37"/>
      <c r="H5" s="35"/>
      <c r="I5" s="37"/>
      <c r="J5" s="17" t="s">
        <v>32</v>
      </c>
    </row>
    <row r="6" spans="1:10" ht="15.75">
      <c r="A6" s="13" t="s">
        <v>31</v>
      </c>
      <c r="G6" s="39" t="s">
        <v>94</v>
      </c>
      <c r="I6" s="39" t="s">
        <v>95</v>
      </c>
      <c r="J6" s="17"/>
    </row>
    <row r="7" spans="7:10" ht="12.75">
      <c r="G7" s="39" t="s">
        <v>91</v>
      </c>
      <c r="I7" s="39" t="s">
        <v>93</v>
      </c>
      <c r="J7" s="17"/>
    </row>
    <row r="8" spans="7:10" ht="12.75">
      <c r="G8" s="39" t="s">
        <v>82</v>
      </c>
      <c r="I8" s="39" t="s">
        <v>92</v>
      </c>
      <c r="J8" s="17"/>
    </row>
    <row r="9" spans="7:10" ht="12.75">
      <c r="G9" s="39" t="s">
        <v>86</v>
      </c>
      <c r="I9" s="39" t="s">
        <v>205</v>
      </c>
      <c r="J9" s="17"/>
    </row>
    <row r="10" spans="7:10" ht="12.75">
      <c r="G10" s="40" t="s">
        <v>185</v>
      </c>
      <c r="I10" s="40" t="s">
        <v>105</v>
      </c>
      <c r="J10" s="17"/>
    </row>
    <row r="11" spans="7:10" ht="12.75">
      <c r="G11" s="45" t="s">
        <v>33</v>
      </c>
      <c r="H11" s="21"/>
      <c r="I11" s="45" t="s">
        <v>33</v>
      </c>
      <c r="J11" s="17"/>
    </row>
    <row r="12" ht="6" customHeight="1">
      <c r="J12" s="17"/>
    </row>
    <row r="13" spans="1:10" ht="12.75">
      <c r="A13" s="18">
        <v>1</v>
      </c>
      <c r="B13" s="16" t="s">
        <v>34</v>
      </c>
      <c r="G13" s="44">
        <v>30343</v>
      </c>
      <c r="H13" s="33"/>
      <c r="I13" s="44">
        <v>31337</v>
      </c>
      <c r="J13" s="17"/>
    </row>
    <row r="14" spans="1:10" ht="12.75">
      <c r="A14" s="18"/>
      <c r="G14" s="44"/>
      <c r="H14" s="33"/>
      <c r="I14" s="44"/>
      <c r="J14" s="17"/>
    </row>
    <row r="15" spans="1:10" ht="12.75">
      <c r="A15" s="18">
        <v>2</v>
      </c>
      <c r="B15" s="16" t="s">
        <v>35</v>
      </c>
      <c r="G15" s="44">
        <v>0</v>
      </c>
      <c r="H15" s="33"/>
      <c r="I15" s="44">
        <v>0</v>
      </c>
      <c r="J15" s="17"/>
    </row>
    <row r="16" spans="1:10" ht="12.75">
      <c r="A16" s="18"/>
      <c r="G16" s="44"/>
      <c r="H16" s="33"/>
      <c r="I16" s="44"/>
      <c r="J16" s="17"/>
    </row>
    <row r="17" spans="1:10" ht="12.75">
      <c r="A17" s="18">
        <v>3</v>
      </c>
      <c r="B17" s="16" t="s">
        <v>36</v>
      </c>
      <c r="G17" s="44">
        <v>0</v>
      </c>
      <c r="H17" s="33"/>
      <c r="I17" s="44">
        <v>0</v>
      </c>
      <c r="J17" s="17"/>
    </row>
    <row r="18" spans="1:10" ht="12.75">
      <c r="A18" s="18"/>
      <c r="G18" s="44"/>
      <c r="H18" s="33"/>
      <c r="I18" s="44"/>
      <c r="J18" s="17"/>
    </row>
    <row r="19" spans="1:10" ht="12.75">
      <c r="A19" s="18">
        <v>4</v>
      </c>
      <c r="B19" s="16" t="s">
        <v>37</v>
      </c>
      <c r="G19" s="44"/>
      <c r="H19" s="33"/>
      <c r="I19" s="44"/>
      <c r="J19" s="17"/>
    </row>
    <row r="20" spans="1:10" ht="12.75">
      <c r="A20" s="18"/>
      <c r="B20" s="19" t="s">
        <v>107</v>
      </c>
      <c r="G20" s="44">
        <v>2907</v>
      </c>
      <c r="H20" s="33"/>
      <c r="I20" s="44">
        <v>2971</v>
      </c>
      <c r="J20" s="17"/>
    </row>
    <row r="21" spans="1:10" ht="12.75">
      <c r="A21" s="18"/>
      <c r="B21" s="19" t="s">
        <v>108</v>
      </c>
      <c r="G21" s="44">
        <v>31</v>
      </c>
      <c r="H21" s="33"/>
      <c r="I21" s="44">
        <v>36</v>
      </c>
      <c r="J21" s="17"/>
    </row>
    <row r="22" spans="1:10" ht="12.75">
      <c r="A22" s="18"/>
      <c r="G22" s="44"/>
      <c r="H22" s="33"/>
      <c r="I22" s="44"/>
      <c r="J22" s="17"/>
    </row>
    <row r="23" spans="1:10" ht="12.75">
      <c r="A23" s="18">
        <v>5</v>
      </c>
      <c r="B23" s="16" t="s">
        <v>38</v>
      </c>
      <c r="G23" s="44"/>
      <c r="H23" s="33"/>
      <c r="I23" s="44"/>
      <c r="J23" s="17"/>
    </row>
    <row r="24" spans="1:10" ht="12.75">
      <c r="A24" s="18"/>
      <c r="B24" s="19" t="s">
        <v>39</v>
      </c>
      <c r="C24" s="19"/>
      <c r="G24" s="62">
        <v>16469</v>
      </c>
      <c r="H24" s="33"/>
      <c r="I24" s="62">
        <v>17012</v>
      </c>
      <c r="J24" s="17"/>
    </row>
    <row r="25" spans="1:10" ht="12.75">
      <c r="A25" s="18"/>
      <c r="B25" s="19" t="s">
        <v>40</v>
      </c>
      <c r="C25" s="19"/>
      <c r="G25" s="63">
        <v>17297</v>
      </c>
      <c r="H25" s="33"/>
      <c r="I25" s="63">
        <v>10693</v>
      </c>
      <c r="J25" s="17"/>
    </row>
    <row r="26" spans="1:9" ht="12.75">
      <c r="A26" s="18"/>
      <c r="B26" s="19" t="s">
        <v>41</v>
      </c>
      <c r="C26" s="19"/>
      <c r="G26" s="63">
        <v>0</v>
      </c>
      <c r="H26" s="33"/>
      <c r="I26" s="63">
        <v>0</v>
      </c>
    </row>
    <row r="27" spans="1:9" ht="12.75">
      <c r="A27" s="18"/>
      <c r="B27" s="19" t="s">
        <v>187</v>
      </c>
      <c r="C27" s="19"/>
      <c r="G27" s="63">
        <v>890</v>
      </c>
      <c r="H27" s="33"/>
      <c r="I27" s="63">
        <v>848</v>
      </c>
    </row>
    <row r="28" spans="1:9" ht="12.75">
      <c r="A28" s="18"/>
      <c r="B28" s="19" t="s">
        <v>42</v>
      </c>
      <c r="C28" s="19"/>
      <c r="G28" s="64">
        <v>413</v>
      </c>
      <c r="H28" s="33"/>
      <c r="I28" s="64">
        <v>306</v>
      </c>
    </row>
    <row r="29" spans="1:9" ht="12.75">
      <c r="A29" s="18"/>
      <c r="B29" s="19"/>
      <c r="C29" s="19"/>
      <c r="G29" s="65">
        <f>SUM(G24:G28)</f>
        <v>35069</v>
      </c>
      <c r="H29" s="33"/>
      <c r="I29" s="65">
        <f>SUM(I24:I28)</f>
        <v>28859</v>
      </c>
    </row>
    <row r="30" spans="1:9" ht="12.75">
      <c r="A30" s="18"/>
      <c r="G30" s="44"/>
      <c r="H30" s="33"/>
      <c r="I30" s="44"/>
    </row>
    <row r="31" spans="1:9" ht="12.75">
      <c r="A31" s="18">
        <v>6</v>
      </c>
      <c r="B31" s="16" t="s">
        <v>43</v>
      </c>
      <c r="G31" s="44"/>
      <c r="H31" s="33"/>
      <c r="I31" s="44"/>
    </row>
    <row r="32" spans="1:9" ht="12.75">
      <c r="A32" s="18"/>
      <c r="B32" s="19" t="s">
        <v>44</v>
      </c>
      <c r="C32" s="19"/>
      <c r="G32" s="62">
        <v>24113</v>
      </c>
      <c r="H32" s="33"/>
      <c r="I32" s="62">
        <v>21559</v>
      </c>
    </row>
    <row r="33" spans="1:9" ht="12.75">
      <c r="A33" s="18"/>
      <c r="B33" s="19" t="s">
        <v>45</v>
      </c>
      <c r="C33" s="19"/>
      <c r="G33" s="63">
        <v>2921</v>
      </c>
      <c r="H33" s="33"/>
      <c r="I33" s="63">
        <v>4148</v>
      </c>
    </row>
    <row r="34" spans="1:9" ht="12.75">
      <c r="A34" s="18"/>
      <c r="B34" s="19" t="s">
        <v>188</v>
      </c>
      <c r="C34" s="19"/>
      <c r="G34" s="63">
        <v>2824</v>
      </c>
      <c r="H34" s="33"/>
      <c r="I34" s="63">
        <v>1628</v>
      </c>
    </row>
    <row r="35" spans="1:9" ht="12.75">
      <c r="A35" s="18"/>
      <c r="B35" s="19" t="s">
        <v>46</v>
      </c>
      <c r="C35" s="19"/>
      <c r="G35" s="63">
        <v>360</v>
      </c>
      <c r="H35" s="33"/>
      <c r="I35" s="63">
        <v>7</v>
      </c>
    </row>
    <row r="36" spans="1:9" ht="12.75">
      <c r="A36" s="18"/>
      <c r="B36" s="19"/>
      <c r="C36" s="19"/>
      <c r="G36" s="65">
        <f>SUM(G32:G35)</f>
        <v>30218</v>
      </c>
      <c r="H36" s="33"/>
      <c r="I36" s="65">
        <f>SUM(I32:I35)</f>
        <v>27342</v>
      </c>
    </row>
    <row r="37" spans="1:9" ht="12.75">
      <c r="A37" s="18"/>
      <c r="G37" s="44"/>
      <c r="H37" s="33"/>
      <c r="I37" s="44"/>
    </row>
    <row r="38" spans="1:9" ht="12.75">
      <c r="A38" s="18">
        <v>7</v>
      </c>
      <c r="B38" s="16" t="s">
        <v>118</v>
      </c>
      <c r="G38" s="44">
        <f>SUM(G24:G28)-SUM(G32:G35)</f>
        <v>4851</v>
      </c>
      <c r="H38" s="33"/>
      <c r="I38" s="44">
        <f>SUM(I24:I28)-SUM(I32:I35)</f>
        <v>1517</v>
      </c>
    </row>
    <row r="39" spans="1:9" ht="9" customHeight="1">
      <c r="A39" s="18"/>
      <c r="G39" s="44"/>
      <c r="H39" s="33"/>
      <c r="I39" s="44"/>
    </row>
    <row r="40" spans="1:9" ht="13.5" thickBot="1">
      <c r="A40" s="18"/>
      <c r="G40" s="52">
        <f>G38+SUM(G13:G21)</f>
        <v>38132</v>
      </c>
      <c r="H40" s="33"/>
      <c r="I40" s="52">
        <f>I38+SUM(I13:I21)</f>
        <v>35861</v>
      </c>
    </row>
    <row r="41" spans="1:9" ht="9" customHeight="1" thickTop="1">
      <c r="A41" s="18"/>
      <c r="G41" s="44"/>
      <c r="H41" s="33"/>
      <c r="I41" s="44"/>
    </row>
    <row r="42" spans="1:9" ht="12.75">
      <c r="A42" s="18">
        <v>8</v>
      </c>
      <c r="B42" s="16" t="s">
        <v>47</v>
      </c>
      <c r="G42" s="44"/>
      <c r="H42" s="33"/>
      <c r="I42" s="44"/>
    </row>
    <row r="43" spans="1:9" ht="12.75">
      <c r="A43" s="18"/>
      <c r="B43" s="16" t="s">
        <v>48</v>
      </c>
      <c r="G43" s="44">
        <v>18976</v>
      </c>
      <c r="H43" s="33"/>
      <c r="I43" s="44">
        <v>18888</v>
      </c>
    </row>
    <row r="44" spans="1:9" ht="12.75">
      <c r="A44" s="18"/>
      <c r="B44" s="16" t="s">
        <v>49</v>
      </c>
      <c r="G44" s="44"/>
      <c r="H44" s="33"/>
      <c r="I44" s="44"/>
    </row>
    <row r="45" spans="1:9" ht="12.75">
      <c r="A45" s="18"/>
      <c r="B45" s="19" t="s">
        <v>50</v>
      </c>
      <c r="G45" s="44">
        <v>0</v>
      </c>
      <c r="H45" s="33"/>
      <c r="I45" s="44">
        <v>0</v>
      </c>
    </row>
    <row r="46" spans="1:9" ht="12.75">
      <c r="A46" s="18"/>
      <c r="B46" s="19" t="s">
        <v>51</v>
      </c>
      <c r="G46" s="44">
        <v>594</v>
      </c>
      <c r="H46" s="33"/>
      <c r="I46" s="44">
        <v>594</v>
      </c>
    </row>
    <row r="47" spans="1:9" ht="12.75">
      <c r="A47" s="18"/>
      <c r="B47" s="19" t="s">
        <v>52</v>
      </c>
      <c r="G47" s="44">
        <v>556</v>
      </c>
      <c r="H47" s="33"/>
      <c r="I47" s="44">
        <v>556</v>
      </c>
    </row>
    <row r="48" spans="1:9" ht="12.75">
      <c r="A48" s="18"/>
      <c r="B48" s="19" t="s">
        <v>53</v>
      </c>
      <c r="G48" s="44">
        <v>0</v>
      </c>
      <c r="H48" s="33"/>
      <c r="I48" s="44">
        <v>0</v>
      </c>
    </row>
    <row r="49" spans="1:9" ht="12.75">
      <c r="A49" s="18"/>
      <c r="B49" s="19" t="s">
        <v>54</v>
      </c>
      <c r="G49" s="44">
        <v>14476</v>
      </c>
      <c r="H49" s="33"/>
      <c r="I49" s="44">
        <v>12222</v>
      </c>
    </row>
    <row r="50" spans="1:9" ht="12.75">
      <c r="A50" s="18"/>
      <c r="G50" s="44"/>
      <c r="H50" s="33"/>
      <c r="I50" s="44"/>
    </row>
    <row r="51" spans="1:9" ht="12.75">
      <c r="A51" s="18">
        <v>9</v>
      </c>
      <c r="B51" s="16" t="s">
        <v>55</v>
      </c>
      <c r="G51" s="44">
        <v>1297</v>
      </c>
      <c r="H51" s="33"/>
      <c r="I51" s="44">
        <v>1099</v>
      </c>
    </row>
    <row r="52" spans="1:9" ht="12.75">
      <c r="A52" s="18"/>
      <c r="G52" s="44"/>
      <c r="H52" s="33"/>
      <c r="I52" s="44"/>
    </row>
    <row r="53" spans="1:9" ht="12.75">
      <c r="A53" s="18">
        <v>10</v>
      </c>
      <c r="B53" s="16" t="s">
        <v>56</v>
      </c>
      <c r="G53" s="44">
        <v>0</v>
      </c>
      <c r="H53" s="33"/>
      <c r="I53" s="44">
        <v>0</v>
      </c>
    </row>
    <row r="54" spans="1:9" ht="12.75">
      <c r="A54" s="18"/>
      <c r="G54" s="44"/>
      <c r="H54" s="33"/>
      <c r="I54" s="44"/>
    </row>
    <row r="55" spans="1:9" ht="12.75">
      <c r="A55" s="18">
        <v>11</v>
      </c>
      <c r="B55" s="16" t="s">
        <v>57</v>
      </c>
      <c r="G55" s="44"/>
      <c r="H55" s="33"/>
      <c r="I55" s="44"/>
    </row>
    <row r="56" spans="1:9" ht="12.75">
      <c r="A56" s="18"/>
      <c r="B56" s="19" t="s">
        <v>137</v>
      </c>
      <c r="G56" s="44">
        <v>2084</v>
      </c>
      <c r="H56" s="33"/>
      <c r="I56" s="44">
        <v>2212</v>
      </c>
    </row>
    <row r="57" spans="1:9" ht="12.75">
      <c r="A57" s="18"/>
      <c r="B57" s="19" t="s">
        <v>138</v>
      </c>
      <c r="G57" s="44">
        <v>149</v>
      </c>
      <c r="H57" s="33"/>
      <c r="I57" s="44">
        <v>290</v>
      </c>
    </row>
    <row r="58" spans="1:9" ht="9" customHeight="1">
      <c r="A58" s="18"/>
      <c r="G58" s="44"/>
      <c r="H58" s="33"/>
      <c r="I58" s="44"/>
    </row>
    <row r="59" spans="1:9" ht="13.5" thickBot="1">
      <c r="A59" s="18"/>
      <c r="B59" s="20"/>
      <c r="C59" s="20"/>
      <c r="D59" s="20"/>
      <c r="E59" s="20"/>
      <c r="F59" s="20"/>
      <c r="G59" s="52">
        <f>SUM(G43:G58)</f>
        <v>38132</v>
      </c>
      <c r="H59" s="33"/>
      <c r="I59" s="52">
        <f>SUM(I43:I58)</f>
        <v>35861</v>
      </c>
    </row>
    <row r="60" spans="1:9" ht="13.5" thickTop="1">
      <c r="A60" s="18"/>
      <c r="B60" s="20"/>
      <c r="C60" s="20"/>
      <c r="D60" s="20"/>
      <c r="E60" s="20"/>
      <c r="F60" s="20"/>
      <c r="G60" s="67"/>
      <c r="H60" s="33"/>
      <c r="I60" s="67"/>
    </row>
    <row r="61" spans="1:9" ht="12.75">
      <c r="A61" s="18">
        <v>12</v>
      </c>
      <c r="B61" s="20" t="s">
        <v>109</v>
      </c>
      <c r="C61" s="20"/>
      <c r="D61" s="20"/>
      <c r="E61" s="20"/>
      <c r="F61" s="20"/>
      <c r="G61" s="44">
        <v>167</v>
      </c>
      <c r="H61" s="33"/>
      <c r="I61" s="44">
        <v>155</v>
      </c>
    </row>
    <row r="62" spans="1:9" ht="12.75">
      <c r="A62" s="20"/>
      <c r="B62" s="20"/>
      <c r="C62" s="20"/>
      <c r="D62" s="20"/>
      <c r="E62" s="20"/>
      <c r="F62" s="20"/>
      <c r="G62" s="41"/>
      <c r="H62" s="33"/>
      <c r="I62" s="41"/>
    </row>
    <row r="63" spans="1:9" ht="12.75">
      <c r="A63" s="20"/>
      <c r="B63" s="20"/>
      <c r="C63" s="20"/>
      <c r="D63" s="20"/>
      <c r="E63" s="20"/>
      <c r="F63" s="20"/>
      <c r="G63" s="41"/>
      <c r="H63" s="41"/>
      <c r="I63" s="41"/>
    </row>
    <row r="64" spans="1:9" ht="12.75">
      <c r="A64" s="20"/>
      <c r="B64" s="20"/>
      <c r="C64" s="20"/>
      <c r="D64" s="20"/>
      <c r="E64" s="20"/>
      <c r="F64" s="20"/>
      <c r="G64" s="41"/>
      <c r="H64" s="33"/>
      <c r="I64" s="41"/>
    </row>
    <row r="65" spans="1:9" ht="12.75">
      <c r="A65" s="20"/>
      <c r="B65" s="20"/>
      <c r="C65" s="20"/>
      <c r="D65" s="20"/>
      <c r="E65" s="20"/>
      <c r="F65" s="20"/>
      <c r="G65" s="41"/>
      <c r="H65" s="33"/>
      <c r="I65" s="41"/>
    </row>
    <row r="66" spans="1:9" ht="12.75">
      <c r="A66" s="20"/>
      <c r="B66" s="20"/>
      <c r="C66" s="20"/>
      <c r="D66" s="20"/>
      <c r="E66" s="20"/>
      <c r="F66" s="20"/>
      <c r="G66" s="41"/>
      <c r="H66" s="33"/>
      <c r="I66" s="41"/>
    </row>
    <row r="67" spans="7:9" ht="12.75">
      <c r="G67" s="41"/>
      <c r="H67" s="33"/>
      <c r="I67" s="41"/>
    </row>
    <row r="68" spans="7:9" ht="12.75">
      <c r="G68" s="41"/>
      <c r="H68" s="33"/>
      <c r="I68" s="41"/>
    </row>
    <row r="69" spans="7:9" ht="12.75">
      <c r="G69" s="41"/>
      <c r="H69" s="33"/>
      <c r="I69" s="41"/>
    </row>
    <row r="70" spans="7:9" ht="12.75">
      <c r="G70" s="41"/>
      <c r="H70" s="33"/>
      <c r="I70" s="41"/>
    </row>
    <row r="71" spans="7:9" ht="12.75">
      <c r="G71" s="41"/>
      <c r="H71" s="33"/>
      <c r="I71" s="41"/>
    </row>
    <row r="72" spans="7:9" ht="12.75">
      <c r="G72" s="41"/>
      <c r="H72" s="33"/>
      <c r="I72" s="41"/>
    </row>
    <row r="73" spans="7:9" ht="12.75">
      <c r="G73" s="41"/>
      <c r="H73" s="33"/>
      <c r="I73" s="41"/>
    </row>
    <row r="74" spans="7:9" ht="12.75">
      <c r="G74" s="41"/>
      <c r="H74" s="33"/>
      <c r="I74" s="41"/>
    </row>
    <row r="75" spans="7:9" ht="12.75">
      <c r="G75" s="41"/>
      <c r="H75" s="33"/>
      <c r="I75" s="41"/>
    </row>
    <row r="76" spans="7:9" ht="12.75">
      <c r="G76" s="41"/>
      <c r="H76" s="33"/>
      <c r="I76" s="41"/>
    </row>
    <row r="77" spans="7:9" ht="12.75">
      <c r="G77" s="41"/>
      <c r="H77" s="33"/>
      <c r="I77" s="41"/>
    </row>
    <row r="78" spans="7:9" ht="12.75">
      <c r="G78" s="41"/>
      <c r="H78" s="33"/>
      <c r="I78" s="41"/>
    </row>
    <row r="79" spans="7:9" ht="12.75">
      <c r="G79" s="41"/>
      <c r="H79" s="33"/>
      <c r="I79" s="41"/>
    </row>
    <row r="80" spans="7:9" ht="12.75">
      <c r="G80" s="41"/>
      <c r="H80" s="33"/>
      <c r="I80" s="41"/>
    </row>
    <row r="81" spans="7:9" ht="12.75">
      <c r="G81" s="41"/>
      <c r="H81" s="33"/>
      <c r="I81" s="41"/>
    </row>
    <row r="82" spans="7:9" ht="12.75">
      <c r="G82" s="41"/>
      <c r="H82" s="33"/>
      <c r="I82" s="41"/>
    </row>
    <row r="83" spans="7:9" ht="12.75">
      <c r="G83" s="41"/>
      <c r="H83" s="33"/>
      <c r="I83" s="41"/>
    </row>
    <row r="84" spans="7:9" ht="12.75">
      <c r="G84" s="41"/>
      <c r="H84" s="33"/>
      <c r="I84" s="41"/>
    </row>
    <row r="85" spans="7:9" ht="12.75">
      <c r="G85" s="41"/>
      <c r="H85" s="33"/>
      <c r="I85" s="41"/>
    </row>
    <row r="86" spans="7:9" ht="12.75">
      <c r="G86" s="41"/>
      <c r="H86" s="33"/>
      <c r="I86" s="41"/>
    </row>
    <row r="87" spans="7:9" ht="12.75">
      <c r="G87" s="41"/>
      <c r="H87" s="33"/>
      <c r="I87" s="41"/>
    </row>
    <row r="88" spans="7:9" ht="12.75">
      <c r="G88" s="41"/>
      <c r="H88" s="33"/>
      <c r="I88" s="41"/>
    </row>
    <row r="89" spans="7:9" ht="12.75">
      <c r="G89" s="41"/>
      <c r="H89" s="33"/>
      <c r="I89" s="41"/>
    </row>
    <row r="90" spans="7:9" ht="12.75">
      <c r="G90" s="41"/>
      <c r="H90" s="33"/>
      <c r="I90" s="41"/>
    </row>
    <row r="91" spans="7:9" ht="12.75">
      <c r="G91" s="41"/>
      <c r="H91" s="33"/>
      <c r="I91" s="41"/>
    </row>
    <row r="92" spans="7:9" ht="12.75">
      <c r="G92" s="41"/>
      <c r="H92" s="33"/>
      <c r="I92" s="41"/>
    </row>
    <row r="93" spans="7:9" ht="12.75">
      <c r="G93" s="41"/>
      <c r="H93" s="33"/>
      <c r="I93" s="41"/>
    </row>
    <row r="94" spans="7:9" ht="12.75">
      <c r="G94" s="41"/>
      <c r="H94" s="33"/>
      <c r="I94" s="41"/>
    </row>
    <row r="95" spans="7:9" ht="12.75">
      <c r="G95" s="41"/>
      <c r="H95" s="33"/>
      <c r="I95" s="41"/>
    </row>
    <row r="96" spans="7:9" ht="12.75">
      <c r="G96" s="41"/>
      <c r="H96" s="33"/>
      <c r="I96" s="41"/>
    </row>
    <row r="97" spans="7:9" ht="12.75">
      <c r="G97" s="41"/>
      <c r="H97" s="33"/>
      <c r="I97" s="41"/>
    </row>
    <row r="98" spans="7:9" ht="12.75">
      <c r="G98" s="41"/>
      <c r="H98" s="33"/>
      <c r="I98" s="41"/>
    </row>
    <row r="99" spans="7:9" ht="12.75">
      <c r="G99" s="41"/>
      <c r="H99" s="33"/>
      <c r="I99" s="41"/>
    </row>
    <row r="100" spans="7:9" ht="12.75">
      <c r="G100" s="41"/>
      <c r="H100" s="33"/>
      <c r="I100" s="41"/>
    </row>
    <row r="101" spans="7:9" ht="12.75">
      <c r="G101" s="41"/>
      <c r="H101" s="33"/>
      <c r="I101" s="41"/>
    </row>
    <row r="102" spans="7:9" ht="12.75">
      <c r="G102" s="41"/>
      <c r="H102" s="33"/>
      <c r="I102" s="41"/>
    </row>
    <row r="103" spans="7:9" ht="12.75">
      <c r="G103" s="41"/>
      <c r="H103" s="33"/>
      <c r="I103" s="41"/>
    </row>
    <row r="104" spans="7:9" ht="12.75">
      <c r="G104" s="41"/>
      <c r="H104" s="33"/>
      <c r="I104" s="41"/>
    </row>
    <row r="105" spans="7:9" ht="12.75">
      <c r="G105" s="41"/>
      <c r="H105" s="33"/>
      <c r="I105" s="41"/>
    </row>
    <row r="106" spans="7:9" ht="12.75">
      <c r="G106" s="41"/>
      <c r="H106" s="33"/>
      <c r="I106" s="41"/>
    </row>
    <row r="107" spans="7:9" ht="12.75">
      <c r="G107" s="41"/>
      <c r="H107" s="33"/>
      <c r="I107" s="41"/>
    </row>
    <row r="108" spans="7:9" ht="12.75">
      <c r="G108" s="41"/>
      <c r="H108" s="33"/>
      <c r="I108" s="41"/>
    </row>
    <row r="109" spans="7:9" ht="12.75">
      <c r="G109" s="41"/>
      <c r="H109" s="33"/>
      <c r="I109" s="41"/>
    </row>
    <row r="110" spans="7:9" ht="12.75">
      <c r="G110" s="41"/>
      <c r="H110" s="33"/>
      <c r="I110" s="41"/>
    </row>
    <row r="111" spans="7:9" ht="12.75">
      <c r="G111" s="41"/>
      <c r="H111" s="33"/>
      <c r="I111" s="41"/>
    </row>
    <row r="112" spans="7:9" ht="12.75">
      <c r="G112" s="41"/>
      <c r="H112" s="33"/>
      <c r="I112" s="41"/>
    </row>
    <row r="113" spans="7:9" ht="12.75">
      <c r="G113" s="41"/>
      <c r="H113" s="33"/>
      <c r="I113" s="41"/>
    </row>
    <row r="114" spans="7:9" ht="12.75">
      <c r="G114" s="41"/>
      <c r="H114" s="33"/>
      <c r="I114" s="41"/>
    </row>
    <row r="115" spans="7:9" ht="12.75">
      <c r="G115" s="41"/>
      <c r="H115" s="33"/>
      <c r="I115" s="41"/>
    </row>
    <row r="116" spans="7:9" ht="12.75">
      <c r="G116" s="41"/>
      <c r="H116" s="33"/>
      <c r="I116" s="41"/>
    </row>
    <row r="117" spans="7:9" ht="12.75">
      <c r="G117" s="41"/>
      <c r="H117" s="33"/>
      <c r="I117" s="41"/>
    </row>
    <row r="118" spans="7:9" ht="12.75">
      <c r="G118" s="41"/>
      <c r="H118" s="33"/>
      <c r="I118" s="41"/>
    </row>
    <row r="119" spans="7:9" ht="12.75">
      <c r="G119" s="41"/>
      <c r="H119" s="33"/>
      <c r="I119" s="41"/>
    </row>
    <row r="120" spans="7:9" ht="12.75">
      <c r="G120" s="41"/>
      <c r="H120" s="33"/>
      <c r="I120" s="41"/>
    </row>
    <row r="121" spans="7:9" ht="12.75">
      <c r="G121" s="41"/>
      <c r="H121" s="33"/>
      <c r="I121" s="41"/>
    </row>
    <row r="122" spans="7:9" ht="12.75">
      <c r="G122" s="41"/>
      <c r="H122" s="33"/>
      <c r="I122" s="41"/>
    </row>
    <row r="123" spans="7:9" ht="12.75">
      <c r="G123" s="41"/>
      <c r="H123" s="33"/>
      <c r="I123" s="41"/>
    </row>
    <row r="124" spans="7:9" ht="12.75">
      <c r="G124" s="41"/>
      <c r="H124" s="33"/>
      <c r="I124" s="41"/>
    </row>
    <row r="125" spans="7:9" ht="12.75">
      <c r="G125" s="41"/>
      <c r="H125" s="33"/>
      <c r="I125" s="41"/>
    </row>
    <row r="126" spans="7:9" ht="12.75">
      <c r="G126" s="41"/>
      <c r="H126" s="33"/>
      <c r="I126" s="41"/>
    </row>
    <row r="127" spans="7:9" ht="12.75">
      <c r="G127" s="41"/>
      <c r="H127" s="33"/>
      <c r="I127" s="41"/>
    </row>
    <row r="128" spans="7:9" ht="12.75">
      <c r="G128" s="41"/>
      <c r="H128" s="33"/>
      <c r="I128" s="41"/>
    </row>
    <row r="129" spans="7:9" ht="12.75">
      <c r="G129" s="41"/>
      <c r="H129" s="33"/>
      <c r="I129" s="41"/>
    </row>
    <row r="130" spans="7:9" ht="12.75">
      <c r="G130" s="41"/>
      <c r="H130" s="33"/>
      <c r="I130" s="41"/>
    </row>
    <row r="131" spans="7:9" ht="12.75">
      <c r="G131" s="41"/>
      <c r="H131" s="33"/>
      <c r="I131" s="41"/>
    </row>
    <row r="132" spans="7:9" ht="12.75">
      <c r="G132" s="41"/>
      <c r="H132" s="33"/>
      <c r="I132" s="41"/>
    </row>
    <row r="133" spans="7:9" ht="12.75">
      <c r="G133" s="41"/>
      <c r="H133" s="33"/>
      <c r="I133" s="41"/>
    </row>
    <row r="134" spans="7:9" ht="12.75">
      <c r="G134" s="41"/>
      <c r="H134" s="33"/>
      <c r="I134" s="41"/>
    </row>
    <row r="135" spans="7:9" ht="12.75">
      <c r="G135" s="41"/>
      <c r="H135" s="33"/>
      <c r="I135" s="41"/>
    </row>
    <row r="136" spans="7:9" ht="12.75">
      <c r="G136" s="41"/>
      <c r="H136" s="33"/>
      <c r="I136" s="41"/>
    </row>
    <row r="137" spans="7:9" ht="12.75">
      <c r="G137" s="41"/>
      <c r="H137" s="33"/>
      <c r="I137" s="41"/>
    </row>
    <row r="138" spans="7:9" ht="12.75">
      <c r="G138" s="41"/>
      <c r="H138" s="33"/>
      <c r="I138" s="41"/>
    </row>
    <row r="139" spans="7:9" ht="12.75">
      <c r="G139" s="41"/>
      <c r="H139" s="33"/>
      <c r="I139" s="41"/>
    </row>
    <row r="140" spans="7:9" ht="12.75">
      <c r="G140" s="41"/>
      <c r="H140" s="33"/>
      <c r="I140" s="41"/>
    </row>
    <row r="141" spans="7:9" ht="12.75">
      <c r="G141" s="41"/>
      <c r="H141" s="33"/>
      <c r="I141" s="41"/>
    </row>
    <row r="142" spans="7:9" ht="12.75">
      <c r="G142" s="41"/>
      <c r="H142" s="33"/>
      <c r="I142" s="41"/>
    </row>
    <row r="143" spans="7:9" ht="12.75">
      <c r="G143" s="41"/>
      <c r="H143" s="33"/>
      <c r="I143" s="41"/>
    </row>
    <row r="144" spans="7:9" ht="12.75">
      <c r="G144" s="41"/>
      <c r="H144" s="33"/>
      <c r="I144" s="41"/>
    </row>
    <row r="145" spans="7:9" ht="12.75">
      <c r="G145" s="41"/>
      <c r="H145" s="33"/>
      <c r="I145" s="41"/>
    </row>
    <row r="146" spans="7:9" ht="12.75">
      <c r="G146" s="41"/>
      <c r="H146" s="33"/>
      <c r="I146" s="41"/>
    </row>
    <row r="147" spans="7:9" ht="12.75">
      <c r="G147" s="41"/>
      <c r="H147" s="33"/>
      <c r="I147" s="41"/>
    </row>
    <row r="148" spans="7:9" ht="12.75">
      <c r="G148" s="41"/>
      <c r="H148" s="33"/>
      <c r="I148" s="41"/>
    </row>
    <row r="149" spans="7:9" ht="12.75">
      <c r="G149" s="41"/>
      <c r="H149" s="33"/>
      <c r="I149" s="41"/>
    </row>
    <row r="150" spans="7:9" ht="12.75">
      <c r="G150" s="41"/>
      <c r="H150" s="33"/>
      <c r="I150" s="41"/>
    </row>
  </sheetData>
  <sheetProtection password="CCED" sheet="1" objects="1" scenarios="1"/>
  <printOptions/>
  <pageMargins left="1" right="0.76" top="0.25" bottom="0.34" header="0.5" footer="0.1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7"/>
  <sheetViews>
    <sheetView tabSelected="1" workbookViewId="0" topLeftCell="A1">
      <selection activeCell="D1" sqref="D1"/>
    </sheetView>
  </sheetViews>
  <sheetFormatPr defaultColWidth="9.140625" defaultRowHeight="12.75"/>
  <cols>
    <col min="1" max="1" width="3.7109375" style="16" customWidth="1"/>
    <col min="2" max="2" width="3.140625" style="16" customWidth="1"/>
    <col min="3" max="3" width="5.8515625" style="16" customWidth="1"/>
    <col min="4" max="4" width="9.140625" style="16" customWidth="1"/>
    <col min="5" max="5" width="12.57421875" style="16" customWidth="1"/>
    <col min="6" max="10" width="11.28125" style="16" customWidth="1"/>
    <col min="11" max="11" width="2.00390625" style="16" customWidth="1"/>
    <col min="12" max="16384" width="9.140625" style="16" customWidth="1"/>
  </cols>
  <sheetData>
    <row r="1" spans="4:12" s="1" customFormat="1" ht="20.25">
      <c r="D1" s="2" t="s">
        <v>90</v>
      </c>
      <c r="E1" s="3"/>
      <c r="F1" s="3"/>
      <c r="G1" s="3"/>
      <c r="H1" s="3"/>
      <c r="I1" s="3"/>
      <c r="J1" s="3"/>
      <c r="K1" s="3"/>
      <c r="L1" s="3"/>
    </row>
    <row r="2" spans="4:12" s="1" customFormat="1" ht="12.75">
      <c r="D2" s="4" t="s">
        <v>0</v>
      </c>
      <c r="E2" s="3"/>
      <c r="F2" s="3"/>
      <c r="G2" s="3"/>
      <c r="H2" s="3"/>
      <c r="I2" s="3"/>
      <c r="J2" s="3"/>
      <c r="K2" s="3"/>
      <c r="L2" s="3"/>
    </row>
    <row r="3" spans="2:12" s="1" customFormat="1" ht="12.75">
      <c r="B3" s="5"/>
      <c r="D3" s="4"/>
      <c r="E3" s="6"/>
      <c r="F3" s="6"/>
      <c r="G3" s="6"/>
      <c r="H3" s="6"/>
      <c r="I3" s="6"/>
      <c r="J3" s="6"/>
      <c r="K3" s="6"/>
      <c r="L3" s="6"/>
    </row>
    <row r="4" s="1" customFormat="1" ht="12.75"/>
    <row r="5" spans="7:9" ht="12.75">
      <c r="G5" s="1"/>
      <c r="H5" s="1"/>
      <c r="I5" s="17" t="s">
        <v>32</v>
      </c>
    </row>
    <row r="6" spans="7:9" ht="12.75">
      <c r="G6" s="1"/>
      <c r="H6" s="1"/>
      <c r="I6" s="17"/>
    </row>
    <row r="7" spans="1:7" ht="15.75">
      <c r="A7" s="22" t="s">
        <v>78</v>
      </c>
      <c r="B7" s="20"/>
      <c r="C7" s="20"/>
      <c r="D7" s="20"/>
      <c r="E7" s="20"/>
      <c r="F7" s="20"/>
      <c r="G7" s="20"/>
    </row>
    <row r="8" spans="1:7" ht="15.75">
      <c r="A8" s="22"/>
      <c r="B8" s="20"/>
      <c r="C8" s="20"/>
      <c r="D8" s="20"/>
      <c r="E8" s="20"/>
      <c r="F8" s="20"/>
      <c r="G8" s="20"/>
    </row>
    <row r="9" spans="1:8" s="24" customFormat="1" ht="12.75">
      <c r="A9" s="23">
        <v>1</v>
      </c>
      <c r="B9" s="24" t="s">
        <v>96</v>
      </c>
      <c r="C9" s="25"/>
      <c r="D9" s="25"/>
      <c r="E9" s="25"/>
      <c r="F9" s="25"/>
      <c r="G9" s="25"/>
      <c r="H9" s="25"/>
    </row>
    <row r="10" spans="1:2" ht="12.75">
      <c r="A10" s="18"/>
      <c r="B10" s="20" t="s">
        <v>102</v>
      </c>
    </row>
    <row r="11" spans="1:8" ht="12.75">
      <c r="A11" s="18"/>
      <c r="B11" s="16" t="s">
        <v>103</v>
      </c>
      <c r="G11" s="17"/>
      <c r="H11" s="17"/>
    </row>
    <row r="12" spans="1:8" ht="12.75">
      <c r="A12" s="18"/>
      <c r="G12" s="17"/>
      <c r="H12" s="17"/>
    </row>
    <row r="13" spans="1:8" s="24" customFormat="1" ht="12.75">
      <c r="A13" s="23">
        <v>2</v>
      </c>
      <c r="B13" s="24" t="s">
        <v>24</v>
      </c>
      <c r="G13" s="26"/>
      <c r="H13" s="26"/>
    </row>
    <row r="14" spans="1:8" ht="12.75">
      <c r="A14" s="18"/>
      <c r="B14" s="16" t="s">
        <v>151</v>
      </c>
      <c r="G14" s="17"/>
      <c r="H14" s="17"/>
    </row>
    <row r="15" spans="1:8" ht="12.75">
      <c r="A15" s="18"/>
      <c r="G15" s="17"/>
      <c r="H15" s="17"/>
    </row>
    <row r="16" spans="1:2" s="24" customFormat="1" ht="12.75">
      <c r="A16" s="23">
        <v>3</v>
      </c>
      <c r="B16" s="24" t="s">
        <v>97</v>
      </c>
    </row>
    <row r="17" spans="1:2" ht="12.75">
      <c r="A17" s="18"/>
      <c r="B17" s="16" t="s">
        <v>152</v>
      </c>
    </row>
    <row r="18" ht="12.75">
      <c r="A18" s="18"/>
    </row>
    <row r="19" spans="1:10" s="24" customFormat="1" ht="13.5">
      <c r="A19" s="23">
        <v>4</v>
      </c>
      <c r="B19" s="24" t="s">
        <v>64</v>
      </c>
      <c r="I19" s="11"/>
      <c r="J19" s="11"/>
    </row>
    <row r="20" spans="1:12" ht="12.75">
      <c r="A20" s="18"/>
      <c r="B20" s="16" t="s">
        <v>65</v>
      </c>
      <c r="F20" s="32" t="s">
        <v>206</v>
      </c>
      <c r="G20" s="32"/>
      <c r="H20" s="32" t="s">
        <v>207</v>
      </c>
      <c r="I20" s="7"/>
      <c r="K20" s="32"/>
      <c r="L20" s="32"/>
    </row>
    <row r="21" spans="1:9" ht="12.75">
      <c r="A21" s="18"/>
      <c r="F21" s="48" t="s">
        <v>82</v>
      </c>
      <c r="G21" s="48" t="s">
        <v>83</v>
      </c>
      <c r="H21" s="48" t="s">
        <v>82</v>
      </c>
      <c r="I21" s="48" t="s">
        <v>83</v>
      </c>
    </row>
    <row r="22" spans="1:9" ht="12.75">
      <c r="A22" s="18"/>
      <c r="F22" s="48" t="s">
        <v>84</v>
      </c>
      <c r="G22" s="48" t="s">
        <v>85</v>
      </c>
      <c r="H22" s="48" t="s">
        <v>84</v>
      </c>
      <c r="I22" s="48" t="s">
        <v>85</v>
      </c>
    </row>
    <row r="23" spans="1:9" ht="12.75">
      <c r="A23" s="18"/>
      <c r="F23" s="48" t="s">
        <v>204</v>
      </c>
      <c r="G23" s="48" t="s">
        <v>204</v>
      </c>
      <c r="H23" s="48" t="s">
        <v>87</v>
      </c>
      <c r="I23" s="48" t="s">
        <v>88</v>
      </c>
    </row>
    <row r="24" spans="1:9" ht="12.75">
      <c r="A24" s="18"/>
      <c r="F24" s="57" t="s">
        <v>185</v>
      </c>
      <c r="G24" s="57" t="s">
        <v>186</v>
      </c>
      <c r="H24" s="57" t="s">
        <v>185</v>
      </c>
      <c r="I24" s="57" t="s">
        <v>186</v>
      </c>
    </row>
    <row r="25" spans="1:9" ht="12.75">
      <c r="A25" s="18"/>
      <c r="B25" s="16" t="s">
        <v>140</v>
      </c>
      <c r="F25" s="48" t="s">
        <v>1</v>
      </c>
      <c r="G25" s="48" t="s">
        <v>1</v>
      </c>
      <c r="H25" s="48" t="s">
        <v>1</v>
      </c>
      <c r="I25" s="48" t="s">
        <v>1</v>
      </c>
    </row>
    <row r="26" spans="1:9" ht="12.75">
      <c r="A26" s="18"/>
      <c r="C26" s="16" t="s">
        <v>139</v>
      </c>
      <c r="F26" s="74">
        <v>-385</v>
      </c>
      <c r="G26" s="39" t="s">
        <v>115</v>
      </c>
      <c r="H26" s="74">
        <v>-564</v>
      </c>
      <c r="I26" s="34">
        <v>0</v>
      </c>
    </row>
    <row r="27" spans="1:9" ht="12.75">
      <c r="A27" s="18"/>
      <c r="C27" s="16" t="s">
        <v>141</v>
      </c>
      <c r="F27" s="76">
        <v>63</v>
      </c>
      <c r="G27" s="40" t="s">
        <v>115</v>
      </c>
      <c r="H27" s="66">
        <v>128</v>
      </c>
      <c r="I27" s="73">
        <v>8</v>
      </c>
    </row>
    <row r="28" spans="1:9" ht="12.75">
      <c r="A28" s="18"/>
      <c r="F28" s="74">
        <f>SUM(F26:F27)</f>
        <v>-322</v>
      </c>
      <c r="G28" s="39" t="s">
        <v>115</v>
      </c>
      <c r="H28" s="74">
        <f>SUM(H26:H27)</f>
        <v>-436</v>
      </c>
      <c r="I28" s="54">
        <f>SUM(I26:I27)</f>
        <v>8</v>
      </c>
    </row>
    <row r="29" spans="1:9" ht="12.75">
      <c r="A29" s="18"/>
      <c r="B29" s="16" t="s">
        <v>116</v>
      </c>
      <c r="F29" s="16">
        <v>0</v>
      </c>
      <c r="G29" s="39" t="s">
        <v>115</v>
      </c>
      <c r="H29" s="34">
        <v>0</v>
      </c>
      <c r="I29" s="54">
        <v>-18</v>
      </c>
    </row>
    <row r="30" spans="1:9" ht="12.75">
      <c r="A30" s="18"/>
      <c r="F30" s="75">
        <f>SUM(F28:F29)</f>
        <v>-322</v>
      </c>
      <c r="G30" s="49" t="s">
        <v>115</v>
      </c>
      <c r="H30" s="75">
        <f>SUM(H28:H29)</f>
        <v>-436</v>
      </c>
      <c r="I30" s="72">
        <f>SUM(I28:I29)</f>
        <v>-10</v>
      </c>
    </row>
    <row r="31" spans="1:8" ht="12.75">
      <c r="A31" s="18"/>
      <c r="G31" s="61"/>
      <c r="H31" s="45"/>
    </row>
    <row r="32" spans="1:2" s="24" customFormat="1" ht="12.75">
      <c r="A32" s="23">
        <v>5</v>
      </c>
      <c r="B32" s="24" t="s">
        <v>180</v>
      </c>
    </row>
    <row r="33" spans="1:2" ht="12.75">
      <c r="A33" s="18"/>
      <c r="B33" s="16" t="s">
        <v>153</v>
      </c>
    </row>
    <row r="34" ht="12.75">
      <c r="A34" s="18"/>
    </row>
    <row r="35" spans="1:2" s="24" customFormat="1" ht="12.75">
      <c r="A35" s="23">
        <v>6</v>
      </c>
      <c r="B35" s="24" t="s">
        <v>155</v>
      </c>
    </row>
    <row r="36" spans="1:2" ht="12.75">
      <c r="A36" s="18"/>
      <c r="B36" s="16" t="s">
        <v>154</v>
      </c>
    </row>
    <row r="37" ht="12.75">
      <c r="A37" s="18"/>
    </row>
    <row r="38" spans="1:2" s="24" customFormat="1" ht="12.75">
      <c r="A38" s="23">
        <v>7</v>
      </c>
      <c r="B38" s="24" t="s">
        <v>164</v>
      </c>
    </row>
    <row r="39" spans="1:3" ht="12.75">
      <c r="A39" s="18"/>
      <c r="B39" s="16" t="s">
        <v>66</v>
      </c>
      <c r="C39" s="16" t="s">
        <v>156</v>
      </c>
    </row>
    <row r="40" spans="1:3" ht="12.75">
      <c r="A40" s="18"/>
      <c r="B40" s="16" t="s">
        <v>67</v>
      </c>
      <c r="C40" s="16" t="s">
        <v>157</v>
      </c>
    </row>
    <row r="41" ht="12.75">
      <c r="A41" s="18"/>
    </row>
    <row r="42" spans="1:2" s="24" customFormat="1" ht="12.75">
      <c r="A42" s="23">
        <v>8</v>
      </c>
      <c r="B42" s="24" t="s">
        <v>68</v>
      </c>
    </row>
    <row r="43" spans="1:2" ht="12.75">
      <c r="A43" s="18"/>
      <c r="B43" s="16" t="s">
        <v>158</v>
      </c>
    </row>
    <row r="44" spans="1:2" ht="12.75">
      <c r="A44" s="18"/>
      <c r="B44" s="16" t="s">
        <v>104</v>
      </c>
    </row>
    <row r="45" ht="12.75">
      <c r="A45" s="18"/>
    </row>
    <row r="46" spans="1:2" s="24" customFormat="1" ht="12.75">
      <c r="A46" s="23">
        <v>9</v>
      </c>
      <c r="B46" s="24" t="s">
        <v>98</v>
      </c>
    </row>
    <row r="47" spans="1:2" ht="12.75">
      <c r="A47" s="18"/>
      <c r="B47" s="16" t="s">
        <v>196</v>
      </c>
    </row>
    <row r="48" spans="1:2" ht="12.75">
      <c r="A48" s="18"/>
      <c r="B48" s="16" t="s">
        <v>159</v>
      </c>
    </row>
    <row r="49" ht="12.75">
      <c r="A49" s="18"/>
    </row>
    <row r="50" spans="1:2" s="24" customFormat="1" ht="12.75">
      <c r="A50" s="23">
        <v>10</v>
      </c>
      <c r="B50" s="24" t="s">
        <v>99</v>
      </c>
    </row>
    <row r="51" spans="1:2" ht="12.75">
      <c r="A51" s="18"/>
      <c r="B51" s="16" t="s">
        <v>160</v>
      </c>
    </row>
    <row r="52" spans="1:2" ht="12.75">
      <c r="A52" s="18"/>
      <c r="B52" s="16" t="s">
        <v>161</v>
      </c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spans="1:2" s="24" customFormat="1" ht="12.75">
      <c r="A59" s="23">
        <v>11</v>
      </c>
      <c r="B59" s="24" t="s">
        <v>181</v>
      </c>
    </row>
    <row r="60" spans="1:2" ht="12.75">
      <c r="A60" s="18"/>
      <c r="B60" s="16" t="s">
        <v>208</v>
      </c>
    </row>
    <row r="61" spans="1:2" ht="12.75">
      <c r="A61" s="18"/>
      <c r="B61" s="16" t="s">
        <v>209</v>
      </c>
    </row>
    <row r="62" spans="1:2" ht="12.75">
      <c r="A62" s="18"/>
      <c r="B62" s="16" t="s">
        <v>210</v>
      </c>
    </row>
    <row r="63" spans="1:2" ht="12.75">
      <c r="A63" s="18"/>
      <c r="B63" s="16" t="s">
        <v>183</v>
      </c>
    </row>
    <row r="64" spans="1:2" ht="12.75">
      <c r="A64" s="18"/>
      <c r="B64" s="16" t="s">
        <v>184</v>
      </c>
    </row>
    <row r="65" ht="12.75">
      <c r="A65" s="18"/>
    </row>
    <row r="66" spans="1:2" ht="12.75">
      <c r="A66" s="23">
        <v>12</v>
      </c>
      <c r="B66" s="24" t="s">
        <v>162</v>
      </c>
    </row>
    <row r="67" spans="1:3" ht="12.75">
      <c r="A67" s="18"/>
      <c r="B67" s="16" t="s">
        <v>66</v>
      </c>
      <c r="C67" s="16" t="s">
        <v>110</v>
      </c>
    </row>
    <row r="68" spans="1:8" ht="12.75">
      <c r="A68" s="18"/>
      <c r="F68" s="16" t="s">
        <v>190</v>
      </c>
      <c r="H68" s="16" t="s">
        <v>112</v>
      </c>
    </row>
    <row r="69" spans="1:9" ht="12.75">
      <c r="A69" s="18"/>
      <c r="F69" s="28" t="s">
        <v>58</v>
      </c>
      <c r="G69" s="28" t="s">
        <v>59</v>
      </c>
      <c r="H69" s="28" t="s">
        <v>58</v>
      </c>
      <c r="I69" s="28" t="s">
        <v>59</v>
      </c>
    </row>
    <row r="70" spans="1:9" ht="12.75">
      <c r="A70" s="18"/>
      <c r="C70" s="27" t="s">
        <v>100</v>
      </c>
      <c r="F70" s="28" t="s">
        <v>33</v>
      </c>
      <c r="G70" s="28" t="s">
        <v>33</v>
      </c>
      <c r="H70" s="28" t="s">
        <v>33</v>
      </c>
      <c r="I70" s="28" t="s">
        <v>33</v>
      </c>
    </row>
    <row r="71" spans="1:9" ht="12.75">
      <c r="A71" s="18"/>
      <c r="C71" s="16" t="s">
        <v>60</v>
      </c>
      <c r="F71" s="42">
        <v>0</v>
      </c>
      <c r="G71" s="34">
        <v>10419</v>
      </c>
      <c r="H71" s="34">
        <v>0</v>
      </c>
      <c r="I71" s="34">
        <v>9935</v>
      </c>
    </row>
    <row r="72" spans="1:9" ht="12.75">
      <c r="A72" s="18"/>
      <c r="C72" s="16" t="s">
        <v>148</v>
      </c>
      <c r="F72" s="42">
        <v>0</v>
      </c>
      <c r="G72" s="34">
        <v>12899</v>
      </c>
      <c r="H72" s="34">
        <v>0</v>
      </c>
      <c r="I72" s="34">
        <v>9798</v>
      </c>
    </row>
    <row r="73" spans="1:9" ht="12.75">
      <c r="A73" s="18"/>
      <c r="C73" s="16" t="s">
        <v>143</v>
      </c>
      <c r="F73" s="42">
        <v>0</v>
      </c>
      <c r="G73" s="34">
        <v>45</v>
      </c>
      <c r="H73" s="34">
        <v>0</v>
      </c>
      <c r="I73" s="34">
        <v>917</v>
      </c>
    </row>
    <row r="74" spans="1:9" ht="12.75">
      <c r="A74" s="18"/>
      <c r="C74" s="16" t="s">
        <v>142</v>
      </c>
      <c r="F74" s="42">
        <v>0</v>
      </c>
      <c r="G74" s="34">
        <v>750</v>
      </c>
      <c r="H74" s="34">
        <v>0</v>
      </c>
      <c r="I74" s="34">
        <v>750</v>
      </c>
    </row>
    <row r="75" spans="1:9" ht="12.75">
      <c r="A75" s="18"/>
      <c r="C75" s="16" t="s">
        <v>195</v>
      </c>
      <c r="F75" s="42">
        <v>0</v>
      </c>
      <c r="G75" s="34">
        <v>0</v>
      </c>
      <c r="H75" s="34">
        <v>0</v>
      </c>
      <c r="I75" s="34">
        <v>159</v>
      </c>
    </row>
    <row r="76" spans="1:9" ht="13.5" thickBot="1">
      <c r="A76" s="18"/>
      <c r="F76" s="43">
        <f>SUM(F71:F75)</f>
        <v>0</v>
      </c>
      <c r="G76" s="43">
        <f>SUM(G71:G75)</f>
        <v>24113</v>
      </c>
      <c r="H76" s="43">
        <f>SUM(H71:H75)</f>
        <v>0</v>
      </c>
      <c r="I76" s="43">
        <f>SUM(I71:I75)</f>
        <v>21559</v>
      </c>
    </row>
    <row r="77" spans="1:3" ht="13.5" thickTop="1">
      <c r="A77" s="18"/>
      <c r="B77" s="16" t="s">
        <v>67</v>
      </c>
      <c r="C77" s="16" t="s">
        <v>165</v>
      </c>
    </row>
    <row r="78" spans="1:3" ht="12.75">
      <c r="A78" s="18"/>
      <c r="B78" s="16" t="s">
        <v>167</v>
      </c>
      <c r="C78" s="16" t="s">
        <v>166</v>
      </c>
    </row>
    <row r="79" ht="12.75">
      <c r="A79" s="18"/>
    </row>
    <row r="80" spans="1:2" s="24" customFormat="1" ht="12.75">
      <c r="A80" s="23">
        <v>13</v>
      </c>
      <c r="B80" s="24" t="s">
        <v>163</v>
      </c>
    </row>
    <row r="81" spans="1:2" ht="12.75">
      <c r="A81" s="18"/>
      <c r="B81" s="16" t="s">
        <v>197</v>
      </c>
    </row>
    <row r="82" spans="1:2" ht="12.75">
      <c r="A82" s="18"/>
      <c r="B82" s="16" t="s">
        <v>144</v>
      </c>
    </row>
    <row r="83" spans="1:8" ht="12.75">
      <c r="A83" s="18"/>
      <c r="G83" s="39" t="s">
        <v>185</v>
      </c>
      <c r="H83" s="39" t="s">
        <v>105</v>
      </c>
    </row>
    <row r="84" spans="1:8" ht="12.75">
      <c r="A84" s="18"/>
      <c r="G84" s="28" t="s">
        <v>33</v>
      </c>
      <c r="H84" s="28" t="s">
        <v>33</v>
      </c>
    </row>
    <row r="85" spans="1:8" ht="13.5" thickBot="1">
      <c r="A85" s="18"/>
      <c r="C85" s="16" t="s">
        <v>101</v>
      </c>
      <c r="G85" s="60">
        <v>405</v>
      </c>
      <c r="H85" s="60">
        <v>719</v>
      </c>
    </row>
    <row r="86" ht="13.5" thickTop="1">
      <c r="A86" s="18"/>
    </row>
    <row r="87" spans="1:2" s="24" customFormat="1" ht="12.75">
      <c r="A87" s="23">
        <v>14</v>
      </c>
      <c r="B87" s="24" t="s">
        <v>168</v>
      </c>
    </row>
    <row r="88" spans="1:2" ht="12.75">
      <c r="A88" s="18"/>
      <c r="B88" s="16" t="s">
        <v>198</v>
      </c>
    </row>
    <row r="89" spans="1:2" ht="12.75">
      <c r="A89" s="18"/>
      <c r="B89" s="16" t="s">
        <v>191</v>
      </c>
    </row>
    <row r="90" spans="1:8" ht="12.75">
      <c r="A90" s="18"/>
      <c r="H90" s="16" t="s">
        <v>111</v>
      </c>
    </row>
    <row r="91" spans="1:9" ht="12.75">
      <c r="A91" s="18"/>
      <c r="C91" s="27" t="s">
        <v>69</v>
      </c>
      <c r="F91" s="27" t="s">
        <v>70</v>
      </c>
      <c r="G91" s="27" t="s">
        <v>73</v>
      </c>
      <c r="H91" s="28" t="s">
        <v>72</v>
      </c>
      <c r="I91" s="27" t="s">
        <v>71</v>
      </c>
    </row>
    <row r="92" spans="1:9" ht="12.75">
      <c r="A92" s="18"/>
      <c r="C92" s="16" t="s">
        <v>131</v>
      </c>
      <c r="F92" s="16" t="s">
        <v>133</v>
      </c>
      <c r="G92" s="16" t="s">
        <v>134</v>
      </c>
      <c r="H92" s="54">
        <v>5991</v>
      </c>
      <c r="I92" s="59" t="s">
        <v>203</v>
      </c>
    </row>
    <row r="93" spans="1:9" ht="12.75">
      <c r="A93" s="18"/>
      <c r="C93" s="16" t="s">
        <v>132</v>
      </c>
      <c r="F93" s="16" t="s">
        <v>133</v>
      </c>
      <c r="G93" s="16" t="s">
        <v>134</v>
      </c>
      <c r="H93" s="54">
        <v>3547</v>
      </c>
      <c r="I93" s="59" t="s">
        <v>115</v>
      </c>
    </row>
    <row r="94" spans="1:9" ht="12.75">
      <c r="A94" s="18"/>
      <c r="C94" s="16" t="s">
        <v>149</v>
      </c>
      <c r="F94" s="16" t="s">
        <v>133</v>
      </c>
      <c r="G94" s="16" t="s">
        <v>135</v>
      </c>
      <c r="H94" s="54">
        <v>3160</v>
      </c>
      <c r="I94" s="59" t="s">
        <v>200</v>
      </c>
    </row>
    <row r="95" spans="1:9" ht="12.75">
      <c r="A95" s="18"/>
      <c r="C95" s="16" t="s">
        <v>145</v>
      </c>
      <c r="F95" s="16" t="s">
        <v>133</v>
      </c>
      <c r="G95" s="16" t="s">
        <v>147</v>
      </c>
      <c r="H95" s="54">
        <v>268</v>
      </c>
      <c r="I95" s="59" t="s">
        <v>115</v>
      </c>
    </row>
    <row r="96" spans="1:9" ht="12.75">
      <c r="A96" s="18"/>
      <c r="C96" s="16" t="s">
        <v>145</v>
      </c>
      <c r="F96" s="16" t="s">
        <v>133</v>
      </c>
      <c r="G96" s="16" t="s">
        <v>147</v>
      </c>
      <c r="H96" s="54">
        <v>209</v>
      </c>
      <c r="I96" s="59" t="s">
        <v>201</v>
      </c>
    </row>
    <row r="97" spans="1:9" ht="12.75">
      <c r="A97" s="18"/>
      <c r="I97" s="58"/>
    </row>
    <row r="98" spans="1:2" s="24" customFormat="1" ht="12.75">
      <c r="A98" s="23">
        <v>15</v>
      </c>
      <c r="B98" s="24" t="s">
        <v>74</v>
      </c>
    </row>
    <row r="99" spans="1:2" ht="12.75">
      <c r="A99" s="18"/>
      <c r="B99" s="16" t="s">
        <v>199</v>
      </c>
    </row>
    <row r="100" spans="1:2" ht="12.75">
      <c r="A100" s="18"/>
      <c r="B100" s="16" t="s">
        <v>192</v>
      </c>
    </row>
    <row r="101" ht="12.75">
      <c r="A101" s="18"/>
    </row>
    <row r="102" spans="1:2" s="24" customFormat="1" ht="12.75">
      <c r="A102" s="23">
        <v>16</v>
      </c>
      <c r="B102" s="24" t="s">
        <v>169</v>
      </c>
    </row>
    <row r="103" spans="1:8" ht="12.75">
      <c r="A103" s="18"/>
      <c r="F103" s="39"/>
      <c r="G103" s="45" t="s">
        <v>130</v>
      </c>
      <c r="H103" s="39"/>
    </row>
    <row r="104" spans="1:8" ht="12.75">
      <c r="A104" s="18"/>
      <c r="C104" s="27" t="s">
        <v>193</v>
      </c>
      <c r="D104" s="29"/>
      <c r="F104" s="28" t="s">
        <v>19</v>
      </c>
      <c r="G104" s="46" t="s">
        <v>26</v>
      </c>
      <c r="H104" s="28" t="s">
        <v>61</v>
      </c>
    </row>
    <row r="105" spans="1:8" ht="12.75">
      <c r="A105" s="18"/>
      <c r="C105" s="27"/>
      <c r="D105" s="29"/>
      <c r="F105" s="28" t="s">
        <v>33</v>
      </c>
      <c r="G105" s="28" t="s">
        <v>33</v>
      </c>
      <c r="H105" s="28" t="s">
        <v>33</v>
      </c>
    </row>
    <row r="106" spans="1:8" ht="12.75">
      <c r="A106" s="18"/>
      <c r="C106" s="16" t="s">
        <v>62</v>
      </c>
      <c r="E106" s="30"/>
      <c r="F106" s="53">
        <v>33226</v>
      </c>
      <c r="G106" s="54">
        <v>2442</v>
      </c>
      <c r="H106" s="54">
        <v>59587</v>
      </c>
    </row>
    <row r="107" spans="1:8" ht="12.75">
      <c r="A107" s="18"/>
      <c r="C107" s="16" t="s">
        <v>63</v>
      </c>
      <c r="F107" s="55">
        <v>9473</v>
      </c>
      <c r="G107" s="55">
        <v>446</v>
      </c>
      <c r="H107" s="55">
        <v>8763</v>
      </c>
    </row>
    <row r="108" spans="1:8" ht="13.5" thickBot="1">
      <c r="A108" s="18"/>
      <c r="F108" s="56">
        <f>SUM(F106:F107)</f>
        <v>42699</v>
      </c>
      <c r="G108" s="56">
        <f>SUM(G106:G107)</f>
        <v>2888</v>
      </c>
      <c r="H108" s="56">
        <f>SUM(H106:H107)</f>
        <v>68350</v>
      </c>
    </row>
    <row r="109" spans="1:2" ht="13.5" thickTop="1">
      <c r="A109" s="18"/>
      <c r="B109" s="16" t="s">
        <v>170</v>
      </c>
    </row>
    <row r="110" ht="12.75">
      <c r="A110" s="18"/>
    </row>
    <row r="111" spans="1:2" s="24" customFormat="1" ht="12.75">
      <c r="A111" s="23">
        <v>17</v>
      </c>
      <c r="B111" s="24" t="s">
        <v>75</v>
      </c>
    </row>
    <row r="112" spans="1:2" ht="12.75">
      <c r="A112" s="18"/>
      <c r="B112" s="16" t="s">
        <v>220</v>
      </c>
    </row>
    <row r="113" spans="1:2" ht="12.75">
      <c r="A113" s="18"/>
      <c r="B113" s="16" t="s">
        <v>221</v>
      </c>
    </row>
    <row r="114" ht="12.75">
      <c r="A114" s="18"/>
    </row>
    <row r="115" ht="12.75">
      <c r="A115" s="18"/>
    </row>
    <row r="116" ht="12.75">
      <c r="A116" s="18"/>
    </row>
    <row r="117" spans="1:2" s="24" customFormat="1" ht="12.75">
      <c r="A117" s="23">
        <v>18</v>
      </c>
      <c r="B117" s="24" t="s">
        <v>171</v>
      </c>
    </row>
    <row r="118" spans="1:2" ht="12.75">
      <c r="A118" s="18"/>
      <c r="B118" s="16" t="s">
        <v>213</v>
      </c>
    </row>
    <row r="119" spans="1:2" ht="12.75">
      <c r="A119" s="18"/>
      <c r="B119" s="16" t="s">
        <v>214</v>
      </c>
    </row>
    <row r="120" spans="1:2" ht="12.75">
      <c r="A120" s="18"/>
      <c r="B120" s="16" t="s">
        <v>222</v>
      </c>
    </row>
    <row r="121" spans="1:2" ht="12.75">
      <c r="A121" s="18"/>
      <c r="B121" s="16" t="s">
        <v>215</v>
      </c>
    </row>
    <row r="122" spans="1:2" ht="12.75">
      <c r="A122" s="18"/>
      <c r="B122" s="16" t="s">
        <v>211</v>
      </c>
    </row>
    <row r="123" spans="1:2" ht="12.75">
      <c r="A123" s="18"/>
      <c r="B123" s="16" t="s">
        <v>212</v>
      </c>
    </row>
    <row r="124" spans="1:2" ht="12.75">
      <c r="A124" s="18"/>
      <c r="B124" s="16" t="s">
        <v>223</v>
      </c>
    </row>
    <row r="125" spans="1:2" s="24" customFormat="1" ht="12.75">
      <c r="A125" s="23"/>
      <c r="B125" s="16"/>
    </row>
    <row r="126" spans="1:2" s="24" customFormat="1" ht="12.75">
      <c r="A126" s="23">
        <v>19</v>
      </c>
      <c r="B126" s="24" t="s">
        <v>172</v>
      </c>
    </row>
    <row r="127" spans="1:2" ht="12.75">
      <c r="A127" s="18"/>
      <c r="B127" s="16" t="s">
        <v>174</v>
      </c>
    </row>
    <row r="128" spans="1:2" ht="12.75">
      <c r="A128" s="18"/>
      <c r="B128" s="16" t="s">
        <v>175</v>
      </c>
    </row>
    <row r="129" spans="1:2" ht="12.75">
      <c r="A129" s="18"/>
      <c r="B129" s="16" t="s">
        <v>176</v>
      </c>
    </row>
    <row r="130" spans="1:2" ht="12.75">
      <c r="A130" s="18"/>
      <c r="B130" s="16" t="s">
        <v>177</v>
      </c>
    </row>
    <row r="131" spans="1:2" ht="12.75">
      <c r="A131" s="18"/>
      <c r="B131" s="16" t="s">
        <v>182</v>
      </c>
    </row>
    <row r="132" ht="12.75">
      <c r="A132" s="18"/>
    </row>
    <row r="133" spans="1:2" s="24" customFormat="1" ht="12.75">
      <c r="A133" s="23">
        <v>20</v>
      </c>
      <c r="B133" s="24" t="s">
        <v>76</v>
      </c>
    </row>
    <row r="134" spans="1:2" ht="12.75">
      <c r="A134" s="18"/>
      <c r="B134" s="16" t="s">
        <v>173</v>
      </c>
    </row>
    <row r="135" ht="12.75">
      <c r="A135" s="18"/>
    </row>
    <row r="136" spans="1:2" s="24" customFormat="1" ht="12.75">
      <c r="A136" s="23">
        <v>21</v>
      </c>
      <c r="B136" s="24" t="s">
        <v>77</v>
      </c>
    </row>
    <row r="137" ht="12.75">
      <c r="B137" s="16" t="s">
        <v>146</v>
      </c>
    </row>
    <row r="139" spans="1:2" s="24" customFormat="1" ht="12.75">
      <c r="A139" s="23">
        <v>22</v>
      </c>
      <c r="B139" s="24" t="s">
        <v>80</v>
      </c>
    </row>
    <row r="140" spans="1:2" s="24" customFormat="1" ht="12.75">
      <c r="A140" s="23"/>
      <c r="B140" s="16" t="s">
        <v>217</v>
      </c>
    </row>
    <row r="141" spans="1:2" s="24" customFormat="1" ht="12.75">
      <c r="A141" s="23"/>
      <c r="B141" s="16" t="s">
        <v>216</v>
      </c>
    </row>
    <row r="142" spans="1:2" s="24" customFormat="1" ht="12.75">
      <c r="A142" s="23"/>
      <c r="B142" s="16"/>
    </row>
    <row r="143" spans="1:2" s="24" customFormat="1" ht="12.75">
      <c r="A143" s="23"/>
      <c r="B143" s="16"/>
    </row>
    <row r="149" spans="1:10" s="1" customFormat="1" ht="12.75">
      <c r="A149" s="14" t="s">
        <v>14</v>
      </c>
      <c r="D149" s="31"/>
      <c r="E149" s="31"/>
      <c r="F149" s="31"/>
      <c r="G149" s="31"/>
      <c r="H149" s="31"/>
      <c r="I149" s="31"/>
      <c r="J149" s="31"/>
    </row>
    <row r="150" s="1" customFormat="1" ht="33.75" customHeight="1">
      <c r="A150" s="7"/>
    </row>
    <row r="151" spans="1:3" s="1" customFormat="1" ht="15.75">
      <c r="A151" s="7" t="s">
        <v>15</v>
      </c>
      <c r="B151" s="7"/>
      <c r="C151" s="8"/>
    </row>
    <row r="152" spans="1:3" s="1" customFormat="1" ht="15.75">
      <c r="A152" s="7" t="s">
        <v>16</v>
      </c>
      <c r="B152" s="7"/>
      <c r="C152" s="8"/>
    </row>
    <row r="153" spans="1:3" s="1" customFormat="1" ht="15.75">
      <c r="A153" s="7" t="s">
        <v>17</v>
      </c>
      <c r="B153" s="7"/>
      <c r="C153" s="8"/>
    </row>
    <row r="154" spans="1:3" s="1" customFormat="1" ht="15.75">
      <c r="A154" s="7"/>
      <c r="B154" s="7"/>
      <c r="C154" s="8"/>
    </row>
    <row r="155" spans="1:3" s="1" customFormat="1" ht="15.75">
      <c r="A155" s="7" t="s">
        <v>18</v>
      </c>
      <c r="B155" s="7"/>
      <c r="C155" s="8"/>
    </row>
    <row r="156" spans="1:3" s="1" customFormat="1" ht="15.75">
      <c r="A156" s="7" t="s">
        <v>202</v>
      </c>
      <c r="B156" s="7"/>
      <c r="C156" s="8"/>
    </row>
    <row r="157" spans="2:3" s="1" customFormat="1" ht="15.75">
      <c r="B157" s="7"/>
      <c r="C157" s="8"/>
    </row>
  </sheetData>
  <sheetProtection password="CCED" sheet="1" objects="1" scenarios="1"/>
  <printOptions/>
  <pageMargins left="0.71" right="0.41" top="0.54" bottom="0.5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CWCB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 Wah Corporation Berhad</dc:creator>
  <cp:keywords/>
  <dc:description/>
  <cp:lastModifiedBy>oem user</cp:lastModifiedBy>
  <cp:lastPrinted>2000-02-15T06:40:43Z</cp:lastPrinted>
  <dcterms:created xsi:type="dcterms:W3CDTF">1998-01-21T03:55:38Z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